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0280" windowHeight="10515" firstSheet="4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'02收入预算总表'!$A$1:$O$70</definedName>
    <definedName name="_xlnm.Print_Area" localSheetId="2">'03支出预算总表'!$A$1:$J$69</definedName>
    <definedName name="_xlnm.Print_Area" localSheetId="3">'04财政拨款收支总体情况表'!$A$1:$M$45</definedName>
    <definedName name="_xlnm.Print_Area" localSheetId="4">'05一般公共预算支出情况表'!$A$1:$J$68</definedName>
    <definedName name="_xlnm.Print_Area" localSheetId="5">'06支出经济分类汇总表'!$A$1:$K$59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7" i="10"/>
  <c r="D9"/>
  <c r="D8"/>
  <c r="D5"/>
  <c r="O58" i="9"/>
  <c r="N58"/>
  <c r="M58"/>
  <c r="L58"/>
  <c r="K58"/>
  <c r="J58"/>
  <c r="I58"/>
  <c r="H58"/>
  <c r="G58"/>
  <c r="O56"/>
  <c r="N56"/>
  <c r="M56"/>
  <c r="L56"/>
  <c r="K56"/>
  <c r="J56"/>
  <c r="I56"/>
  <c r="H56"/>
  <c r="G56"/>
  <c r="O52"/>
  <c r="N52"/>
  <c r="M52"/>
  <c r="L52"/>
  <c r="K52"/>
  <c r="J52"/>
  <c r="I52"/>
  <c r="H52"/>
  <c r="G52"/>
  <c r="O26"/>
  <c r="N26"/>
  <c r="M26"/>
  <c r="L26"/>
  <c r="K26"/>
  <c r="J26"/>
  <c r="I26"/>
  <c r="H26"/>
  <c r="G26"/>
  <c r="O8"/>
  <c r="N8"/>
  <c r="M8"/>
  <c r="L8"/>
  <c r="K8"/>
  <c r="J8"/>
  <c r="I8"/>
  <c r="H8"/>
  <c r="G8"/>
  <c r="J67" i="8"/>
  <c r="I67"/>
  <c r="H67"/>
  <c r="G67"/>
  <c r="F67"/>
  <c r="E67"/>
  <c r="D67"/>
  <c r="C67"/>
  <c r="J59"/>
  <c r="I59"/>
  <c r="H59"/>
  <c r="G59"/>
  <c r="F59"/>
  <c r="E59"/>
  <c r="D59"/>
  <c r="C59"/>
  <c r="J57"/>
  <c r="I57"/>
  <c r="H57"/>
  <c r="G57"/>
  <c r="F57"/>
  <c r="E57"/>
  <c r="D57"/>
  <c r="C57"/>
  <c r="J55"/>
  <c r="I55"/>
  <c r="H55"/>
  <c r="G55"/>
  <c r="F55"/>
  <c r="E55"/>
  <c r="D55"/>
  <c r="C55"/>
  <c r="J47"/>
  <c r="I47"/>
  <c r="H47"/>
  <c r="G47"/>
  <c r="F47"/>
  <c r="E47"/>
  <c r="D47"/>
  <c r="C47"/>
  <c r="J39"/>
  <c r="I39"/>
  <c r="H39"/>
  <c r="G39"/>
  <c r="F39"/>
  <c r="E39"/>
  <c r="D39"/>
  <c r="C39"/>
  <c r="J31"/>
  <c r="I31"/>
  <c r="H31"/>
  <c r="G31"/>
  <c r="F31"/>
  <c r="E31"/>
  <c r="D31"/>
  <c r="C31"/>
  <c r="J23"/>
  <c r="I23"/>
  <c r="H23"/>
  <c r="G23"/>
  <c r="F23"/>
  <c r="E23"/>
  <c r="D23"/>
  <c r="C23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M9" i="7"/>
  <c r="L9"/>
  <c r="K9"/>
  <c r="J9"/>
  <c r="I9"/>
  <c r="H9"/>
  <c r="G9"/>
  <c r="F9"/>
  <c r="E9"/>
  <c r="D9"/>
  <c r="M8"/>
  <c r="L8"/>
  <c r="K8"/>
  <c r="J8"/>
  <c r="I8"/>
  <c r="H8"/>
  <c r="G8"/>
  <c r="F8"/>
  <c r="E8"/>
  <c r="D8"/>
  <c r="R68" i="6"/>
  <c r="Q68"/>
  <c r="P68"/>
  <c r="O68"/>
  <c r="N68"/>
  <c r="M68"/>
  <c r="L68"/>
  <c r="K68"/>
  <c r="J68"/>
  <c r="I68"/>
  <c r="H68"/>
  <c r="G68"/>
  <c r="F68"/>
  <c r="E68"/>
  <c r="D68"/>
  <c r="C68"/>
  <c r="R60"/>
  <c r="Q60"/>
  <c r="P60"/>
  <c r="O60"/>
  <c r="N60"/>
  <c r="M60"/>
  <c r="L60"/>
  <c r="K60"/>
  <c r="J60"/>
  <c r="I60"/>
  <c r="H60"/>
  <c r="G60"/>
  <c r="F60"/>
  <c r="E60"/>
  <c r="D60"/>
  <c r="C60"/>
  <c r="R58"/>
  <c r="Q58"/>
  <c r="P58"/>
  <c r="O58"/>
  <c r="N58"/>
  <c r="M58"/>
  <c r="L58"/>
  <c r="K58"/>
  <c r="J58"/>
  <c r="I58"/>
  <c r="H58"/>
  <c r="G58"/>
  <c r="F58"/>
  <c r="E58"/>
  <c r="D58"/>
  <c r="C58"/>
  <c r="R56"/>
  <c r="Q56"/>
  <c r="P56"/>
  <c r="O56"/>
  <c r="N56"/>
  <c r="M56"/>
  <c r="L56"/>
  <c r="K56"/>
  <c r="J56"/>
  <c r="I56"/>
  <c r="H56"/>
  <c r="G56"/>
  <c r="F56"/>
  <c r="E56"/>
  <c r="D56"/>
  <c r="C56"/>
  <c r="R48"/>
  <c r="Q48"/>
  <c r="P48"/>
  <c r="O48"/>
  <c r="N48"/>
  <c r="M48"/>
  <c r="L48"/>
  <c r="K48"/>
  <c r="J48"/>
  <c r="I48"/>
  <c r="H48"/>
  <c r="G48"/>
  <c r="F48"/>
  <c r="E48"/>
  <c r="D48"/>
  <c r="C48"/>
  <c r="R40"/>
  <c r="Q40"/>
  <c r="P40"/>
  <c r="O40"/>
  <c r="N40"/>
  <c r="M40"/>
  <c r="L40"/>
  <c r="K40"/>
  <c r="J40"/>
  <c r="I40"/>
  <c r="H40"/>
  <c r="G40"/>
  <c r="F40"/>
  <c r="E40"/>
  <c r="D40"/>
  <c r="C40"/>
  <c r="R32"/>
  <c r="Q32"/>
  <c r="P32"/>
  <c r="O32"/>
  <c r="N32"/>
  <c r="M32"/>
  <c r="L32"/>
  <c r="K32"/>
  <c r="J32"/>
  <c r="I32"/>
  <c r="H32"/>
  <c r="G32"/>
  <c r="F32"/>
  <c r="E32"/>
  <c r="D32"/>
  <c r="C32"/>
  <c r="R24"/>
  <c r="Q24"/>
  <c r="P24"/>
  <c r="O24"/>
  <c r="N24"/>
  <c r="M24"/>
  <c r="L24"/>
  <c r="K24"/>
  <c r="J24"/>
  <c r="I24"/>
  <c r="H24"/>
  <c r="G24"/>
  <c r="F24"/>
  <c r="E24"/>
  <c r="D24"/>
  <c r="C24"/>
  <c r="R9"/>
  <c r="Q9"/>
  <c r="P9"/>
  <c r="O9"/>
  <c r="N9"/>
  <c r="M9"/>
  <c r="L9"/>
  <c r="K9"/>
  <c r="J9"/>
  <c r="I9"/>
  <c r="H9"/>
  <c r="G9"/>
  <c r="F9"/>
  <c r="E9"/>
  <c r="D9"/>
  <c r="C9"/>
  <c r="R8"/>
  <c r="Q8"/>
  <c r="P8"/>
  <c r="O8"/>
  <c r="N8"/>
  <c r="M8"/>
  <c r="L8"/>
  <c r="K8"/>
  <c r="J8"/>
  <c r="I8"/>
  <c r="H8"/>
  <c r="G8"/>
  <c r="F8"/>
  <c r="E8"/>
  <c r="D8"/>
  <c r="C8"/>
  <c r="R7"/>
  <c r="Q7"/>
  <c r="P7"/>
  <c r="O7"/>
  <c r="N7"/>
  <c r="M7"/>
  <c r="L7"/>
  <c r="K7"/>
  <c r="J7"/>
  <c r="I7"/>
  <c r="H7"/>
  <c r="G7"/>
  <c r="F7"/>
  <c r="E7"/>
  <c r="D7"/>
  <c r="C7"/>
  <c r="O69" i="13"/>
  <c r="N69"/>
  <c r="M69"/>
  <c r="L69"/>
  <c r="K69"/>
  <c r="J69"/>
  <c r="I69"/>
  <c r="H69"/>
  <c r="G69"/>
  <c r="F69"/>
  <c r="E69"/>
  <c r="D69"/>
  <c r="C69"/>
  <c r="O61"/>
  <c r="N61"/>
  <c r="M61"/>
  <c r="L61"/>
  <c r="K61"/>
  <c r="J61"/>
  <c r="I61"/>
  <c r="H61"/>
  <c r="G61"/>
  <c r="F61"/>
  <c r="E61"/>
  <c r="D61"/>
  <c r="C61"/>
  <c r="O59"/>
  <c r="N59"/>
  <c r="M59"/>
  <c r="L59"/>
  <c r="K59"/>
  <c r="J59"/>
  <c r="I59"/>
  <c r="H59"/>
  <c r="G59"/>
  <c r="F59"/>
  <c r="E59"/>
  <c r="D59"/>
  <c r="C59"/>
  <c r="O57"/>
  <c r="N57"/>
  <c r="M57"/>
  <c r="L57"/>
  <c r="K57"/>
  <c r="J57"/>
  <c r="I57"/>
  <c r="H57"/>
  <c r="G57"/>
  <c r="F57"/>
  <c r="E57"/>
  <c r="D57"/>
  <c r="C57"/>
  <c r="O49"/>
  <c r="N49"/>
  <c r="M49"/>
  <c r="L49"/>
  <c r="K49"/>
  <c r="J49"/>
  <c r="I49"/>
  <c r="H49"/>
  <c r="G49"/>
  <c r="F49"/>
  <c r="E49"/>
  <c r="D49"/>
  <c r="C49"/>
  <c r="O41"/>
  <c r="N41"/>
  <c r="M41"/>
  <c r="L41"/>
  <c r="K41"/>
  <c r="J41"/>
  <c r="I41"/>
  <c r="H41"/>
  <c r="G41"/>
  <c r="F41"/>
  <c r="E41"/>
  <c r="D41"/>
  <c r="C41"/>
  <c r="O33"/>
  <c r="N33"/>
  <c r="M33"/>
  <c r="L33"/>
  <c r="K33"/>
  <c r="J33"/>
  <c r="I33"/>
  <c r="H33"/>
  <c r="G33"/>
  <c r="F33"/>
  <c r="E33"/>
  <c r="D33"/>
  <c r="C33"/>
  <c r="O25"/>
  <c r="N25"/>
  <c r="M25"/>
  <c r="L25"/>
  <c r="K25"/>
  <c r="J25"/>
  <c r="I25"/>
  <c r="H25"/>
  <c r="G25"/>
  <c r="F25"/>
  <c r="E25"/>
  <c r="D25"/>
  <c r="C25"/>
  <c r="O10"/>
  <c r="N10"/>
  <c r="M10"/>
  <c r="M9" s="1"/>
  <c r="M8" s="1"/>
  <c r="L10"/>
  <c r="K10"/>
  <c r="K9" s="1"/>
  <c r="K8" s="1"/>
  <c r="J10"/>
  <c r="I10"/>
  <c r="H10"/>
  <c r="G10"/>
  <c r="F10"/>
  <c r="E10"/>
  <c r="D10"/>
  <c r="C10"/>
  <c r="B17" i="7"/>
  <c r="B16"/>
  <c r="B15"/>
  <c r="B14"/>
  <c r="B13"/>
  <c r="B12"/>
  <c r="B11"/>
  <c r="B10"/>
  <c r="B9"/>
  <c r="B8"/>
  <c r="H9" i="13" l="1"/>
  <c r="H8" s="1"/>
  <c r="J9"/>
  <c r="J8" s="1"/>
  <c r="O7" i="9"/>
  <c r="N7"/>
  <c r="M7"/>
  <c r="L7"/>
  <c r="K7"/>
  <c r="J7"/>
  <c r="I7"/>
  <c r="H7"/>
  <c r="G7"/>
  <c r="C9" i="13"/>
  <c r="C8" s="1"/>
  <c r="O9"/>
  <c r="O8" s="1"/>
  <c r="N9"/>
  <c r="N8" s="1"/>
  <c r="L9"/>
  <c r="L8" s="1"/>
  <c r="I9"/>
  <c r="I8" s="1"/>
  <c r="G9"/>
  <c r="G8" s="1"/>
  <c r="F9"/>
  <c r="F8" s="1"/>
  <c r="E9"/>
  <c r="E8" s="1"/>
  <c r="D9"/>
  <c r="D8" s="1"/>
</calcChain>
</file>

<file path=xl/sharedStrings.xml><?xml version="1.0" encoding="utf-8"?>
<sst xmlns="http://schemas.openxmlformats.org/spreadsheetml/2006/main" count="803" uniqueCount="315">
  <si>
    <t>预算01表</t>
  </si>
  <si>
    <t>单位名称</t>
  </si>
  <si>
    <t>单位：元</t>
    <phoneticPr fontId="3" type="noConversion"/>
  </si>
  <si>
    <t>收                    入</t>
  </si>
  <si>
    <t>支                     出</t>
  </si>
  <si>
    <t>项                    目</t>
  </si>
  <si>
    <t>金　额</t>
  </si>
  <si>
    <t>项      目</t>
  </si>
  <si>
    <t>2020年预算</t>
    <phoneticPr fontId="3" type="noConversion"/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</si>
  <si>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</si>
  <si>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</si>
  <si>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</si>
  <si>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</si>
  <si>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</si>
  <si>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</si>
  <si>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  <phoneticPr fontId="3" type="noConversion"/>
  </si>
  <si>
    <t>其他各项收入</t>
  </si>
  <si>
    <t>小计</t>
  </si>
  <si>
    <t>财政拨款</t>
  </si>
  <si>
    <t>罚没收入</t>
    <phoneticPr fontId="3" type="noConversion"/>
  </si>
  <si>
    <t>纳入预算管理的行政事业性收费</t>
  </si>
  <si>
    <t>专项收入</t>
  </si>
  <si>
    <t>国有资源(资产）有偿使用收入</t>
    <phoneticPr fontId="3" type="noConversion"/>
  </si>
  <si>
    <t xml:space="preserve">捐赠收入、政府住房基金收入及其他收入 </t>
    <phoneticPr fontId="3" type="noConversion"/>
  </si>
  <si>
    <t>一、结转结余</t>
  </si>
  <si>
    <t>一、基本支出</t>
  </si>
  <si>
    <t>二、一般公共预算</t>
  </si>
  <si>
    <t>1、工资福利支出</t>
  </si>
  <si>
    <t xml:space="preserve">   财政拨款</t>
    <phoneticPr fontId="3" type="noConversion"/>
  </si>
  <si>
    <t>2、商品和服务支出</t>
    <phoneticPr fontId="3" type="noConversion"/>
  </si>
  <si>
    <t xml:space="preserve">    罚没收入</t>
    <phoneticPr fontId="3" type="noConversion"/>
  </si>
  <si>
    <t>3、对个人和家庭的补助</t>
    <phoneticPr fontId="3" type="noConversion"/>
  </si>
  <si>
    <t xml:space="preserve">    纳入预算管理的行政事业性收费</t>
  </si>
  <si>
    <t>二、项目支出</t>
  </si>
  <si>
    <t xml:space="preserve">    专项收入</t>
  </si>
  <si>
    <t>1、工资福利支出</t>
    <phoneticPr fontId="3" type="noConversion"/>
  </si>
  <si>
    <t xml:space="preserve">    国有资源（资产）有偿使用收入</t>
    <phoneticPr fontId="3" type="noConversion"/>
  </si>
  <si>
    <t xml:space="preserve">   捐赠收入、政府住房基金收入及其他收入 </t>
    <phoneticPr fontId="3" type="noConversion"/>
  </si>
  <si>
    <t>三、政府性基金收入</t>
  </si>
  <si>
    <t>4、债务利息及费用支出</t>
    <phoneticPr fontId="3" type="noConversion"/>
  </si>
  <si>
    <t>四、财政专户管理的资金</t>
  </si>
  <si>
    <t>5、资本性支出（基本建设）</t>
    <phoneticPr fontId="3" type="noConversion"/>
  </si>
  <si>
    <t>五、中央省提前告知转移支付</t>
  </si>
  <si>
    <t>6、资本性支出</t>
    <phoneticPr fontId="3" type="noConversion"/>
  </si>
  <si>
    <t>六、政府性基金转移支付</t>
    <phoneticPr fontId="3" type="noConversion"/>
  </si>
  <si>
    <t>7、对企业补助（基本建设）</t>
    <phoneticPr fontId="3" type="noConversion"/>
  </si>
  <si>
    <t>七、其他各项收入</t>
    <phoneticPr fontId="3" type="noConversion"/>
  </si>
  <si>
    <t>8、对企业补助</t>
    <phoneticPr fontId="3" type="noConversion"/>
  </si>
  <si>
    <t>9、对社会保障基金补助</t>
    <phoneticPr fontId="3" type="noConversion"/>
  </si>
  <si>
    <t>10、其他支出</t>
    <phoneticPr fontId="3" type="noConversion"/>
  </si>
  <si>
    <t>本  年  收  入  合  计</t>
  </si>
  <si>
    <t>本  年  支  出  合  计</t>
  </si>
  <si>
    <t>总计</t>
  </si>
  <si>
    <t>预算03表</t>
  </si>
  <si>
    <t>单位编码</t>
  </si>
  <si>
    <t>基本支出</t>
  </si>
  <si>
    <t>工资福利支出</t>
  </si>
  <si>
    <t>对个人和家庭的补助</t>
  </si>
  <si>
    <t>**</t>
  </si>
  <si>
    <t>预算04表</t>
    <phoneticPr fontId="2" type="noConversion"/>
  </si>
  <si>
    <t>项目</t>
  </si>
  <si>
    <t>罚没收入</t>
  </si>
  <si>
    <t>国有资源(资产）有偿使用收入</t>
  </si>
  <si>
    <r>
      <t>预算0</t>
    </r>
    <r>
      <rPr>
        <sz val="11"/>
        <color indexed="8"/>
        <rFont val="宋体"/>
        <charset val="134"/>
      </rPr>
      <t>5表</t>
    </r>
    <phoneticPr fontId="2" type="noConversion"/>
  </si>
  <si>
    <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  <phoneticPr fontId="2" type="noConversion"/>
  </si>
  <si>
    <t>类</t>
  </si>
  <si>
    <t>款</t>
  </si>
  <si>
    <t>预算02表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</si>
  <si>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</si>
  <si>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</si>
  <si>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</si>
  <si>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</si>
  <si>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</si>
  <si>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</si>
  <si>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</si>
  <si>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>单位：元</t>
    <phoneticPr fontId="2" type="noConversion"/>
  </si>
  <si>
    <t>部门（科目）编码</t>
    <phoneticPr fontId="2" type="noConversion"/>
  </si>
  <si>
    <t>部门（科目）名称</t>
    <phoneticPr fontId="2" type="noConversion"/>
  </si>
  <si>
    <t>基本支出</t>
    <phoneticPr fontId="2" type="noConversion"/>
  </si>
  <si>
    <t>项目支出</t>
    <phoneticPr fontId="2" type="noConversion"/>
  </si>
  <si>
    <t>合计</t>
    <phoneticPr fontId="2" type="noConversion"/>
  </si>
  <si>
    <t>工资福利支出</t>
    <phoneticPr fontId="2" type="noConversion"/>
  </si>
  <si>
    <t>对个人和家庭的补助</t>
    <phoneticPr fontId="2" type="noConversion"/>
  </si>
  <si>
    <t>商品和服务支出</t>
    <phoneticPr fontId="2" type="noConversion"/>
  </si>
  <si>
    <t>一般性项目支出</t>
    <phoneticPr fontId="2" type="noConversion"/>
  </si>
  <si>
    <t>专项资金支出</t>
    <phoneticPr fontId="2" type="noConversion"/>
  </si>
  <si>
    <t>小计</t>
    <phoneticPr fontId="2" type="noConversion"/>
  </si>
  <si>
    <t>罚没收入</t>
    <phoneticPr fontId="2" type="noConversion"/>
  </si>
  <si>
    <t xml:space="preserve">国有资源（资产）有偿使用收入
</t>
    <phoneticPr fontId="2" type="noConversion"/>
  </si>
  <si>
    <t xml:space="preserve">捐赠收入、政府住房基金收入及其他收入 </t>
    <phoneticPr fontId="2" type="noConversion"/>
  </si>
  <si>
    <t>商品服务支出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</si>
  <si>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</si>
  <si>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</si>
  <si>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</si>
  <si>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</si>
  <si>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</si>
  <si>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</si>
  <si>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</si>
  <si>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t>2020年预算收入</t>
    <phoneticPr fontId="2" type="noConversion"/>
  </si>
  <si>
    <t>2020年预算支出</t>
    <phoneticPr fontId="2" type="noConversion"/>
  </si>
  <si>
    <t>项  目</t>
    <phoneticPr fontId="2" type="noConversion"/>
  </si>
  <si>
    <t>资  金</t>
    <phoneticPr fontId="2" type="noConversion"/>
  </si>
  <si>
    <t>一般公共预算</t>
    <phoneticPr fontId="2" type="noConversion"/>
  </si>
  <si>
    <t>政府性基金收入</t>
    <phoneticPr fontId="2" type="noConversion"/>
  </si>
  <si>
    <t>国有资本经营预算</t>
    <phoneticPr fontId="2" type="noConversion"/>
  </si>
  <si>
    <t>捐赠收入、政府住房基金收入及其他收入</t>
    <phoneticPr fontId="2" type="noConversion"/>
  </si>
  <si>
    <t>**</t>
    <phoneticPr fontId="2" type="noConversion"/>
  </si>
  <si>
    <t>总计</t>
    <phoneticPr fontId="2" type="noConversion"/>
  </si>
  <si>
    <t>一、一般公共预算</t>
    <phoneticPr fontId="2" type="noConversion"/>
  </si>
  <si>
    <t xml:space="preserve">    财政拨款</t>
    <phoneticPr fontId="2" type="noConversion"/>
  </si>
  <si>
    <t xml:space="preserve">    罚没收入</t>
    <phoneticPr fontId="2" type="noConversion"/>
  </si>
  <si>
    <t xml:space="preserve">    纳入预算管理的行政事业性收费</t>
    <phoneticPr fontId="2" type="noConversion"/>
  </si>
  <si>
    <t xml:space="preserve">    专项收入</t>
    <phoneticPr fontId="2" type="noConversion"/>
  </si>
  <si>
    <t xml:space="preserve">    国有资源(资产）有偿使用收入</t>
    <phoneticPr fontId="2" type="noConversion"/>
  </si>
  <si>
    <t xml:space="preserve">    捐赠收入、政府住房基金收入及其他收入</t>
    <phoneticPr fontId="2" type="noConversion"/>
  </si>
  <si>
    <t>二、政府性基金收入</t>
    <phoneticPr fontId="2" type="noConversion"/>
  </si>
  <si>
    <t>三、国有资本经营预算</t>
    <phoneticPr fontId="2" type="noConversion"/>
  </si>
  <si>
    <t>部门预算经济分类</t>
    <phoneticPr fontId="2" type="noConversion"/>
  </si>
  <si>
    <t>政府预算经济分类</t>
    <phoneticPr fontId="2" type="noConversion"/>
  </si>
  <si>
    <t>科目名称</t>
    <phoneticPr fontId="2" type="noConversion"/>
  </si>
  <si>
    <t>类</t>
    <phoneticPr fontId="2" type="noConversion"/>
  </si>
  <si>
    <t>款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</si>
  <si>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</si>
  <si>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</si>
  <si>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</si>
  <si>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</si>
  <si>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</si>
  <si>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</si>
  <si>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</si>
  <si>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2020年收支预算总表</t>
    <phoneticPr fontId="3" type="noConversion"/>
  </si>
  <si>
    <t>2020 年 收 入 预 算 总 表</t>
    <phoneticPr fontId="2" type="noConversion"/>
  </si>
  <si>
    <t>2020年支出预算总表</t>
    <phoneticPr fontId="2" type="noConversion"/>
  </si>
  <si>
    <t>2020年财政拨款收支总体情况表</t>
    <phoneticPr fontId="2" type="noConversion"/>
  </si>
  <si>
    <t>2020年一般公共预算支出情况表</t>
    <phoneticPr fontId="2" type="noConversion"/>
  </si>
  <si>
    <t>2020年支出经济分类汇总表</t>
    <phoneticPr fontId="2" type="noConversion"/>
  </si>
  <si>
    <t>单位名称：舞阳县卫生健康委员会</t>
    <phoneticPr fontId="2" type="noConversion"/>
  </si>
  <si>
    <t>601</t>
  </si>
  <si>
    <t>舞阳县卫生健康委员会</t>
  </si>
  <si>
    <t xml:space="preserve">  601001</t>
  </si>
  <si>
    <t xml:space="preserve">  舞阳县卫生健康委员会</t>
  </si>
  <si>
    <t xml:space="preserve">    2082703</t>
  </si>
  <si>
    <t xml:space="preserve">    财政对生育保险基金的补助</t>
  </si>
  <si>
    <t xml:space="preserve">    2082702</t>
  </si>
  <si>
    <t xml:space="preserve">    财政对工伤保险基金的补助</t>
  </si>
  <si>
    <t xml:space="preserve">    2100499</t>
  </si>
  <si>
    <t xml:space="preserve">    其他公共卫生支出</t>
  </si>
  <si>
    <t xml:space="preserve">    2100302</t>
  </si>
  <si>
    <t xml:space="preserve">    乡镇卫生院</t>
  </si>
  <si>
    <t xml:space="preserve">    2100199</t>
  </si>
  <si>
    <t xml:space="preserve">    其他卫生健康管理事务支出</t>
  </si>
  <si>
    <t xml:space="preserve">    2100405</t>
  </si>
  <si>
    <t xml:space="preserve">    应急救治机构</t>
  </si>
  <si>
    <t xml:space="preserve">    2100408</t>
  </si>
  <si>
    <t xml:space="preserve">    基本公共卫生服务</t>
  </si>
  <si>
    <t xml:space="preserve">    2101101</t>
  </si>
  <si>
    <t xml:space="preserve">    行政单位医疗</t>
  </si>
  <si>
    <t xml:space="preserve">    2100101</t>
  </si>
  <si>
    <t xml:space="preserve">    行政运行</t>
  </si>
  <si>
    <t xml:space="preserve">    2080505</t>
  </si>
  <si>
    <t xml:space="preserve">    机关事业单位基本养老保险缴费支出</t>
  </si>
  <si>
    <t xml:space="preserve">    2210201</t>
  </si>
  <si>
    <t xml:space="preserve">    住房公积金</t>
  </si>
  <si>
    <t xml:space="preserve">    2082701</t>
  </si>
  <si>
    <t xml:space="preserve">    财政对失业保险基金的补助</t>
  </si>
  <si>
    <t xml:space="preserve">    2100799</t>
  </si>
  <si>
    <t xml:space="preserve">    其他计划生育事务支出</t>
  </si>
  <si>
    <t xml:space="preserve">    2100399</t>
  </si>
  <si>
    <t xml:space="preserve">    其他基层医疗卫生机构支出</t>
  </si>
  <si>
    <t xml:space="preserve">  601003</t>
  </si>
  <si>
    <t xml:space="preserve">  舞阳县卫生计生监督所</t>
  </si>
  <si>
    <t xml:space="preserve">    2100402</t>
  </si>
  <si>
    <t xml:space="preserve">    卫生监督机构</t>
  </si>
  <si>
    <t xml:space="preserve">    2101102</t>
  </si>
  <si>
    <t xml:space="preserve">    事业单位医疗</t>
  </si>
  <si>
    <t xml:space="preserve">  601004</t>
  </si>
  <si>
    <t xml:space="preserve">  舞阳县疾病预防控制中心</t>
  </si>
  <si>
    <t xml:space="preserve">    2100401</t>
  </si>
  <si>
    <t xml:space="preserve">    疾病预防控制机构</t>
  </si>
  <si>
    <t xml:space="preserve">  601005</t>
  </si>
  <si>
    <t xml:space="preserve">  舞阳卫生职业中等专业学校</t>
  </si>
  <si>
    <t xml:space="preserve">    2050399</t>
  </si>
  <si>
    <t xml:space="preserve">    其他职业教育支出</t>
  </si>
  <si>
    <t xml:space="preserve">  601006</t>
  </si>
  <si>
    <t xml:space="preserve">  舞阳县妇幼保健院</t>
  </si>
  <si>
    <t xml:space="preserve">    2100403</t>
  </si>
  <si>
    <t xml:space="preserve">    妇幼保健机构</t>
  </si>
  <si>
    <t xml:space="preserve">  601007</t>
  </si>
  <si>
    <t xml:space="preserve">  舞阳县人民医院</t>
  </si>
  <si>
    <t xml:space="preserve">    2100201</t>
  </si>
  <si>
    <t xml:space="preserve">    综合医院</t>
  </si>
  <si>
    <t xml:space="preserve">  601008</t>
  </si>
  <si>
    <t xml:space="preserve">  舞阳县中医院</t>
  </si>
  <si>
    <t xml:space="preserve">    2100202</t>
  </si>
  <si>
    <t xml:space="preserve">    中医（民族）医院</t>
  </si>
  <si>
    <t xml:space="preserve">  601009</t>
  </si>
  <si>
    <t xml:space="preserve">  舞阳县计划生育宣传技术服务站</t>
  </si>
  <si>
    <t xml:space="preserve">  601012</t>
  </si>
  <si>
    <t xml:space="preserve">  舞阳县爱国卫生运动指导服务中心</t>
  </si>
  <si>
    <t>单位名称：舞阳县卫生健康委员会</t>
    <phoneticPr fontId="2" type="noConversion"/>
  </si>
  <si>
    <t>单位名称：舞阳县卫生健康委员会</t>
    <phoneticPr fontId="2" type="noConversion"/>
  </si>
  <si>
    <t xml:space="preserve">  教育支出</t>
  </si>
  <si>
    <t xml:space="preserve">  社会保障和就业支出</t>
  </si>
  <si>
    <t xml:space="preserve">  卫生健康支出</t>
  </si>
  <si>
    <t xml:space="preserve">  住房保障支出</t>
  </si>
  <si>
    <t xml:space="preserve">  </t>
  </si>
  <si>
    <t xml:space="preserve">  基本工资</t>
  </si>
  <si>
    <t>501</t>
  </si>
  <si>
    <t>50101</t>
  </si>
  <si>
    <t>工资奖金津补贴</t>
  </si>
  <si>
    <t>505</t>
  </si>
  <si>
    <t>50501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</si>
  <si>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</si>
  <si>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</si>
  <si>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</si>
  <si>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</si>
  <si>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</si>
  <si>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</si>
  <si>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</si>
  <si>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</si>
  <si>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</si>
  <si>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</si>
  <si>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</si>
  <si>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</si>
  <si>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>50199</t>
  </si>
  <si>
    <t>其他工资福利支出</t>
  </si>
  <si>
    <t>商品和服务支出</t>
  </si>
  <si>
    <t xml:space="preserve">  办公费</t>
  </si>
  <si>
    <t>502</t>
  </si>
  <si>
    <t>50201</t>
  </si>
  <si>
    <t>办公经费</t>
  </si>
  <si>
    <t xml:space="preserve">  印刷费</t>
  </si>
  <si>
    <t>50502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</si>
  <si>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</si>
  <si>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</si>
  <si>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</si>
  <si>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</si>
  <si>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物业管理费</t>
  </si>
  <si>
    <t xml:space="preserve">  差旅费</t>
  </si>
  <si>
    <t xml:space="preserve">  维修(护)费</t>
  </si>
  <si>
    <t>50209</t>
  </si>
  <si>
    <t>维修（护）费</t>
  </si>
  <si>
    <t xml:space="preserve">  会议费</t>
  </si>
  <si>
    <t>50202</t>
  </si>
  <si>
    <t>会议费</t>
  </si>
  <si>
    <t xml:space="preserve">  公务接待费</t>
  </si>
  <si>
    <t>50206</t>
  </si>
  <si>
    <t>公务接待费</t>
  </si>
  <si>
    <t xml:space="preserve">  专用材料费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</si>
  <si>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</si>
  <si>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</si>
  <si>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</si>
  <si>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</si>
  <si>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</si>
  <si>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</si>
  <si>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</si>
  <si>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</si>
  <si>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</si>
  <si>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</si>
  <si>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</si>
  <si>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</si>
  <si>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</si>
  <si>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</si>
  <si>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t xml:space="preserve">  其他对个人和家庭的补助</t>
  </si>
  <si>
    <t>50999</t>
  </si>
  <si>
    <t>其他对个人和家庭补助</t>
  </si>
  <si>
    <t>债务利息及费用支出</t>
  </si>
  <si>
    <t xml:space="preserve">  国外债务付息</t>
  </si>
  <si>
    <t>511</t>
  </si>
  <si>
    <t>51102</t>
  </si>
  <si>
    <t>国外债务付息</t>
  </si>
  <si>
    <t>其他支出</t>
  </si>
  <si>
    <t xml:space="preserve">  其他支出</t>
  </si>
  <si>
    <t>599</t>
  </si>
  <si>
    <t>59999</t>
  </si>
  <si>
    <t>单位名称：舞阳县卫生健康委员会</t>
    <phoneticPr fontId="2" type="noConversion"/>
  </si>
  <si>
    <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</si>
  <si>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</si>
  <si>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t>单位：元</t>
  </si>
  <si>
    <t>部门（科目）编码</t>
  </si>
  <si>
    <t>部门（科目）名称</t>
  </si>
  <si>
    <t>项目支出</t>
  </si>
  <si>
    <t>一般性项目支出</t>
  </si>
  <si>
    <t>专项资金支出</t>
  </si>
  <si>
    <t xml:space="preserve">    应急救治机构</t>
    <phoneticPr fontId="2" type="noConversion"/>
  </si>
  <si>
    <t xml:space="preserve">    基本公共卫生服务</t>
    <phoneticPr fontId="2" type="noConversion"/>
  </si>
  <si>
    <t xml:space="preserve">  舞阳县卫生计生监督所</t>
    <phoneticPr fontId="2" type="noConversion"/>
  </si>
  <si>
    <t xml:space="preserve">    卫生监督机构</t>
    <phoneticPr fontId="2" type="noConversion"/>
  </si>
  <si>
    <t xml:space="preserve">    疾病预防控制机构</t>
    <phoneticPr fontId="2" type="noConversion"/>
  </si>
  <si>
    <t xml:space="preserve">    其他职业教育支出</t>
    <phoneticPr fontId="2" type="noConversion"/>
  </si>
  <si>
    <t xml:space="preserve">  舞阳县妇幼保健院</t>
    <phoneticPr fontId="2" type="noConversion"/>
  </si>
  <si>
    <t xml:space="preserve">    妇幼保健机构</t>
    <phoneticPr fontId="2" type="noConversion"/>
  </si>
  <si>
    <t xml:space="preserve">    综合医院</t>
    <phoneticPr fontId="2" type="noConversion"/>
  </si>
  <si>
    <t xml:space="preserve">    中医（民族）医院</t>
    <phoneticPr fontId="2" type="noConversion"/>
  </si>
  <si>
    <t xml:space="preserve">    其他计划生育事务支出</t>
    <phoneticPr fontId="2" type="noConversion"/>
  </si>
  <si>
    <r>
      <rPr>
        <sz val="10"/>
        <rFont val="宋体"/>
        <family val="3"/>
        <charset val="134"/>
      </rPr>
      <t>预算0</t>
    </r>
    <r>
      <rPr>
        <sz val="10"/>
        <rFont val="宋体"/>
        <family val="3"/>
        <charset val="134"/>
      </rPr>
      <t>9</t>
    </r>
    <r>
      <rPr>
        <sz val="10"/>
        <rFont val="宋体"/>
        <family val="3"/>
        <charset val="134"/>
      </rPr>
      <t>表</t>
    </r>
  </si>
  <si>
    <t>2020年一般公共预算“三公”经费支出情况表</t>
  </si>
  <si>
    <t>单位名称：舞阳县卫生健康委员会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</si>
  <si>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</si>
  <si>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</si>
  <si>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</si>
  <si>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</si>
  <si>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</si>
  <si>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</si>
  <si>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</si>
  <si>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</si>
  <si>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</si>
  <si>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</si>
  <si>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t>预算0</t>
    </r>
    <r>
      <rPr>
        <sz val="11"/>
        <color indexed="8"/>
        <rFont val="宋体"/>
        <family val="3"/>
        <charset val="134"/>
      </rPr>
      <t>9表</t>
    </r>
  </si>
  <si>
    <r>
      <t>20</t>
    </r>
    <r>
      <rPr>
        <sz val="20"/>
        <color indexed="8"/>
        <rFont val="宋体"/>
        <family val="3"/>
        <charset val="134"/>
      </rPr>
      <t>20</t>
    </r>
    <r>
      <rPr>
        <sz val="20"/>
        <color indexed="8"/>
        <rFont val="宋体"/>
        <family val="3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</si>
  <si>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</si>
  <si>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</si>
  <si>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</si>
  <si>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</si>
  <si>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</si>
  <si>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2" type="noConversion"/>
  </si>
</sst>
</file>

<file path=xl/styles.xml><?xml version="1.0" encoding="utf-8"?>
<styleSheet xmlns="http://schemas.openxmlformats.org/spreadsheetml/2006/main">
  <numFmts count="9">
    <numFmt numFmtId="176" formatCode="* #,##0.00;* \-#,##0.00;* &quot;&quot;??;@"/>
    <numFmt numFmtId="177" formatCode="#,##0.0_);[Red]\(#,##0.0\)"/>
    <numFmt numFmtId="178" formatCode="#,##0.00_ "/>
    <numFmt numFmtId="179" formatCode="#,##0.0000"/>
    <numFmt numFmtId="180" formatCode="&quot;¥&quot;* _-#,##0.00;&quot;¥&quot;* \-#,##0.00;&quot;¥&quot;* _-&quot;-&quot;??;@"/>
    <numFmt numFmtId="181" formatCode="* #,##0;* \-#,##0;* &quot;-&quot;;@"/>
    <numFmt numFmtId="182" formatCode="00"/>
    <numFmt numFmtId="184" formatCode="#,##0.0_ "/>
    <numFmt numFmtId="185" formatCode="0.00_);[Red]\(0.00\)"/>
  </numFmts>
  <fonts count="24">
    <font>
      <sz val="11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20"/>
      <color indexed="8"/>
      <name val="宋体"/>
      <charset val="134"/>
    </font>
    <font>
      <b/>
      <sz val="2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10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4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222">
    <xf numFmtId="0" fontId="0" fillId="0" borderId="0" xfId="0">
      <alignment vertical="center"/>
    </xf>
    <xf numFmtId="176" fontId="3" fillId="0" borderId="0" xfId="2" applyNumberFormat="1" applyFont="1" applyFill="1" applyAlignment="1" applyProtection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</xf>
    <xf numFmtId="176" fontId="4" fillId="0" borderId="0" xfId="2" applyNumberFormat="1" applyFont="1" applyFill="1" applyAlignment="1" applyProtection="1">
      <alignment horizontal="center" vertical="center" wrapText="1"/>
    </xf>
    <xf numFmtId="177" fontId="4" fillId="0" borderId="0" xfId="2" applyNumberFormat="1" applyFont="1" applyFill="1" applyAlignment="1" applyProtection="1">
      <alignment horizontal="center" vertical="center" wrapText="1"/>
    </xf>
    <xf numFmtId="177" fontId="4" fillId="0" borderId="0" xfId="2" applyNumberFormat="1" applyFont="1" applyFill="1" applyAlignment="1" applyProtection="1">
      <alignment horizontal="right" vertical="center" wrapText="1"/>
    </xf>
    <xf numFmtId="0" fontId="3" fillId="0" borderId="0" xfId="2" applyAlignment="1">
      <alignment vertical="center"/>
    </xf>
    <xf numFmtId="0" fontId="3" fillId="0" borderId="0" xfId="2"/>
    <xf numFmtId="0" fontId="5" fillId="0" borderId="0" xfId="2" applyFont="1" applyAlignment="1">
      <alignment horizontal="centerContinuous" vertical="center"/>
    </xf>
    <xf numFmtId="0" fontId="6" fillId="0" borderId="0" xfId="2" applyNumberFormat="1" applyFont="1" applyFill="1" applyAlignment="1" applyProtection="1">
      <alignment horizontal="centerContinuous" vertical="center"/>
    </xf>
    <xf numFmtId="176" fontId="6" fillId="0" borderId="0" xfId="2" applyNumberFormat="1" applyFont="1" applyFill="1" applyAlignment="1" applyProtection="1">
      <alignment horizontal="centerContinuous" vertical="center"/>
    </xf>
    <xf numFmtId="176" fontId="4" fillId="0" borderId="0" xfId="2" applyNumberFormat="1" applyFont="1" applyFill="1" applyAlignment="1" applyProtection="1">
      <alignment horizontal="left" vertical="center" wrapText="1"/>
    </xf>
    <xf numFmtId="177" fontId="4" fillId="0" borderId="0" xfId="2" applyNumberFormat="1" applyFont="1" applyFill="1" applyAlignment="1" applyProtection="1">
      <alignment horizontal="left" vertical="center" wrapText="1"/>
    </xf>
    <xf numFmtId="0" fontId="3" fillId="0" borderId="0" xfId="2" applyAlignment="1">
      <alignment horizontal="left" vertical="center" wrapText="1"/>
    </xf>
    <xf numFmtId="176" fontId="4" fillId="0" borderId="1" xfId="2" applyNumberFormat="1" applyFont="1" applyFill="1" applyBorder="1" applyAlignment="1" applyProtection="1">
      <alignment horizontal="centerContinuous" vertical="center"/>
    </xf>
    <xf numFmtId="176" fontId="4" fillId="0" borderId="2" xfId="2" applyNumberFormat="1" applyFont="1" applyFill="1" applyBorder="1" applyAlignment="1" applyProtection="1">
      <alignment horizontal="centerContinuous" vertical="center"/>
    </xf>
    <xf numFmtId="176" fontId="4" fillId="0" borderId="3" xfId="2" applyNumberFormat="1" applyFont="1" applyFill="1" applyBorder="1" applyAlignment="1" applyProtection="1">
      <alignment horizontal="centerContinuous" vertical="center"/>
    </xf>
    <xf numFmtId="177" fontId="4" fillId="0" borderId="4" xfId="2" applyNumberFormat="1" applyFont="1" applyFill="1" applyBorder="1" applyAlignment="1" applyProtection="1">
      <alignment horizontal="centerContinuous" vertical="center" wrapText="1"/>
    </xf>
    <xf numFmtId="177" fontId="4" fillId="0" borderId="5" xfId="2" applyNumberFormat="1" applyFont="1" applyFill="1" applyBorder="1" applyAlignment="1" applyProtection="1">
      <alignment horizontal="centerContinuous" vertical="center" wrapText="1"/>
    </xf>
    <xf numFmtId="177" fontId="4" fillId="0" borderId="6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>
      <alignment horizontal="center" vertical="center" wrapText="1"/>
    </xf>
    <xf numFmtId="49" fontId="3" fillId="0" borderId="6" xfId="2" applyNumberFormat="1" applyFill="1" applyBorder="1" applyAlignment="1">
      <alignment horizontal="center" vertical="center" wrapText="1"/>
    </xf>
    <xf numFmtId="176" fontId="4" fillId="0" borderId="4" xfId="2" applyNumberFormat="1" applyFont="1" applyFill="1" applyBorder="1" applyAlignment="1" applyProtection="1">
      <alignment horizontal="left" vertical="center" wrapText="1"/>
    </xf>
    <xf numFmtId="0" fontId="7" fillId="0" borderId="4" xfId="2" applyFont="1" applyFill="1" applyBorder="1" applyAlignment="1">
      <alignment horizontal="left" vertical="center" wrapText="1"/>
    </xf>
    <xf numFmtId="0" fontId="3" fillId="0" borderId="0" xfId="2" applyFill="1" applyAlignment="1">
      <alignment vertical="center"/>
    </xf>
    <xf numFmtId="0" fontId="3" fillId="0" borderId="4" xfId="2" applyFill="1" applyBorder="1" applyAlignment="1">
      <alignment horizontal="left" vertical="center" wrapText="1"/>
    </xf>
    <xf numFmtId="49" fontId="3" fillId="0" borderId="4" xfId="2" applyNumberForma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176" fontId="7" fillId="0" borderId="4" xfId="2" applyNumberFormat="1" applyFont="1" applyFill="1" applyBorder="1" applyAlignment="1" applyProtection="1">
      <alignment horizontal="left" vertical="center" wrapText="1"/>
    </xf>
    <xf numFmtId="49" fontId="3" fillId="0" borderId="4" xfId="2" applyNumberFormat="1" applyFont="1" applyFill="1" applyBorder="1" applyAlignment="1">
      <alignment horizontal="left" vertical="center" wrapText="1"/>
    </xf>
    <xf numFmtId="49" fontId="3" fillId="0" borderId="7" xfId="2" applyNumberFormat="1" applyFill="1" applyBorder="1" applyAlignment="1">
      <alignment horizontal="left" vertical="center" wrapText="1"/>
    </xf>
    <xf numFmtId="49" fontId="3" fillId="0" borderId="1" xfId="2" applyNumberFormat="1" applyFill="1" applyBorder="1" applyAlignment="1">
      <alignment horizontal="left" vertical="center" wrapText="1"/>
    </xf>
    <xf numFmtId="49" fontId="3" fillId="0" borderId="8" xfId="2" applyNumberFormat="1" applyFill="1" applyBorder="1" applyAlignment="1">
      <alignment horizontal="left" vertical="center" wrapText="1"/>
    </xf>
    <xf numFmtId="176" fontId="4" fillId="0" borderId="1" xfId="2" applyNumberFormat="1" applyFont="1" applyFill="1" applyBorder="1" applyAlignment="1" applyProtection="1">
      <alignment horizontal="left" vertical="center" wrapText="1"/>
    </xf>
    <xf numFmtId="178" fontId="4" fillId="0" borderId="4" xfId="2" applyNumberFormat="1" applyFont="1" applyFill="1" applyBorder="1" applyAlignment="1" applyProtection="1">
      <alignment horizontal="right" vertical="center" wrapText="1"/>
    </xf>
    <xf numFmtId="176" fontId="4" fillId="0" borderId="1" xfId="2" applyNumberFormat="1" applyFont="1" applyFill="1" applyBorder="1" applyAlignment="1" applyProtection="1">
      <alignment horizontal="center" vertical="center" wrapText="1"/>
    </xf>
    <xf numFmtId="176" fontId="4" fillId="0" borderId="4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Alignment="1">
      <alignment vertical="center"/>
    </xf>
    <xf numFmtId="0" fontId="3" fillId="0" borderId="0" xfId="2" applyNumberFormat="1"/>
    <xf numFmtId="0" fontId="3" fillId="0" borderId="0" xfId="2" applyFill="1"/>
    <xf numFmtId="0" fontId="0" fillId="0" borderId="0" xfId="0" applyFont="1" applyAlignment="1">
      <alignment horizontal="right" vertical="center"/>
    </xf>
    <xf numFmtId="178" fontId="4" fillId="0" borderId="0" xfId="5" applyNumberFormat="1" applyFont="1" applyFill="1" applyAlignment="1" applyProtection="1">
      <alignment horizontal="right" vertical="center"/>
    </xf>
    <xf numFmtId="0" fontId="4" fillId="0" borderId="0" xfId="5" applyNumberFormat="1" applyFont="1" applyFill="1" applyAlignment="1" applyProtection="1">
      <alignment horizontal="left" vertical="center" wrapText="1"/>
    </xf>
    <xf numFmtId="177" fontId="4" fillId="0" borderId="0" xfId="5" applyNumberFormat="1" applyFont="1" applyFill="1" applyAlignment="1" applyProtection="1">
      <alignment vertical="center"/>
    </xf>
    <xf numFmtId="0" fontId="2" fillId="0" borderId="0" xfId="5" applyAlignment="1">
      <alignment horizontal="right"/>
    </xf>
    <xf numFmtId="0" fontId="2" fillId="0" borderId="0" xfId="5"/>
    <xf numFmtId="0" fontId="10" fillId="0" borderId="0" xfId="5" applyNumberFormat="1" applyFont="1" applyFill="1" applyAlignment="1" applyProtection="1">
      <alignment horizontal="centerContinuous" vertical="center"/>
    </xf>
    <xf numFmtId="0" fontId="2" fillId="0" borderId="0" xfId="5" applyAlignment="1">
      <alignment horizontal="center" vertical="center"/>
    </xf>
    <xf numFmtId="177" fontId="4" fillId="0" borderId="0" xfId="5" applyNumberFormat="1" applyFont="1" applyFill="1" applyAlignment="1" applyProtection="1">
      <alignment horizontal="right" vertical="center"/>
    </xf>
    <xf numFmtId="0" fontId="2" fillId="0" borderId="0" xfId="5" applyAlignment="1">
      <alignment horizontal="center" vertical="center" wrapText="1"/>
    </xf>
    <xf numFmtId="0" fontId="2" fillId="0" borderId="0" xfId="5" applyAlignment="1">
      <alignment horizontal="right" vertical="center"/>
    </xf>
    <xf numFmtId="0" fontId="5" fillId="0" borderId="0" xfId="5" applyFont="1" applyAlignment="1">
      <alignment horizontal="centerContinuous" vertical="center"/>
    </xf>
    <xf numFmtId="0" fontId="5" fillId="0" borderId="0" xfId="5" applyFont="1" applyAlignment="1">
      <alignment horizontal="right" vertical="center"/>
    </xf>
    <xf numFmtId="0" fontId="9" fillId="0" borderId="0" xfId="0" applyFont="1" applyAlignment="1">
      <alignment horizontal="centerContinuous" vertical="center"/>
    </xf>
    <xf numFmtId="0" fontId="2" fillId="0" borderId="0" xfId="7"/>
    <xf numFmtId="0" fontId="2" fillId="0" borderId="0" xfId="7" applyFill="1"/>
    <xf numFmtId="0" fontId="4" fillId="3" borderId="0" xfId="7" applyFont="1" applyFill="1" applyAlignment="1">
      <alignment horizontal="right" vertical="center"/>
    </xf>
    <xf numFmtId="0" fontId="5" fillId="0" borderId="0" xfId="7" applyNumberFormat="1" applyFont="1" applyFill="1" applyAlignment="1" applyProtection="1">
      <alignment horizontal="centerContinuous" vertical="center"/>
    </xf>
    <xf numFmtId="0" fontId="2" fillId="0" borderId="0" xfId="7" applyAlignment="1"/>
    <xf numFmtId="178" fontId="4" fillId="0" borderId="0" xfId="5" applyNumberFormat="1" applyFont="1" applyFill="1" applyAlignment="1" applyProtection="1">
      <alignment horizontal="left" vertical="center" wrapText="1"/>
    </xf>
    <xf numFmtId="0" fontId="4" fillId="3" borderId="0" xfId="5" applyNumberFormat="1" applyFont="1" applyFill="1" applyAlignment="1" applyProtection="1">
      <alignment vertical="center" wrapText="1"/>
    </xf>
    <xf numFmtId="177" fontId="4" fillId="3" borderId="0" xfId="5" applyNumberFormat="1" applyFont="1" applyFill="1" applyAlignment="1" applyProtection="1">
      <alignment vertical="center" wrapText="1"/>
    </xf>
    <xf numFmtId="0" fontId="6" fillId="0" borderId="0" xfId="5" applyNumberFormat="1" applyFont="1" applyFill="1" applyAlignment="1" applyProtection="1">
      <alignment horizontal="centerContinuous" vertical="center"/>
    </xf>
    <xf numFmtId="177" fontId="6" fillId="3" borderId="0" xfId="5" applyNumberFormat="1" applyFont="1" applyFill="1" applyAlignment="1" applyProtection="1">
      <alignment horizontal="centerContinuous" vertical="center"/>
    </xf>
    <xf numFmtId="0" fontId="6" fillId="3" borderId="0" xfId="5" applyNumberFormat="1" applyFont="1" applyFill="1" applyAlignment="1" applyProtection="1">
      <alignment horizontal="centerContinuous" vertical="center"/>
    </xf>
    <xf numFmtId="177" fontId="6" fillId="0" borderId="0" xfId="5" applyNumberFormat="1" applyFont="1" applyFill="1" applyAlignment="1" applyProtection="1">
      <alignment horizontal="centerContinuous" vertical="center"/>
    </xf>
    <xf numFmtId="0" fontId="4" fillId="0" borderId="0" xfId="5" applyFont="1" applyFill="1"/>
    <xf numFmtId="0" fontId="2" fillId="0" borderId="0" xfId="5" applyNumberFormat="1"/>
    <xf numFmtId="0" fontId="0" fillId="0" borderId="0" xfId="0" applyFont="1">
      <alignment vertical="center"/>
    </xf>
    <xf numFmtId="0" fontId="0" fillId="0" borderId="4" xfId="0" applyFont="1" applyBorder="1" applyAlignment="1">
      <alignment vertical="center" wrapText="1"/>
    </xf>
    <xf numFmtId="49" fontId="11" fillId="0" borderId="9" xfId="5" applyNumberFormat="1" applyFont="1" applyFill="1" applyBorder="1" applyAlignment="1" applyProtection="1">
      <alignment vertical="center" wrapText="1"/>
    </xf>
    <xf numFmtId="0" fontId="11" fillId="0" borderId="0" xfId="5" applyNumberFormat="1" applyFont="1" applyFill="1" applyAlignment="1" applyProtection="1">
      <alignment vertical="center" wrapText="1"/>
    </xf>
    <xf numFmtId="177" fontId="11" fillId="3" borderId="0" xfId="5" applyNumberFormat="1" applyFont="1" applyFill="1" applyAlignment="1" applyProtection="1">
      <alignment vertical="center" wrapText="1"/>
    </xf>
    <xf numFmtId="0" fontId="11" fillId="3" borderId="0" xfId="5" applyNumberFormat="1" applyFont="1" applyFill="1" applyAlignment="1" applyProtection="1">
      <alignment vertical="center" wrapText="1"/>
    </xf>
    <xf numFmtId="177" fontId="11" fillId="3" borderId="0" xfId="5" applyNumberFormat="1" applyFont="1" applyFill="1" applyAlignment="1" applyProtection="1">
      <alignment horizontal="right" vertical="center" wrapText="1"/>
    </xf>
    <xf numFmtId="0" fontId="11" fillId="0" borderId="4" xfId="5" applyNumberFormat="1" applyFont="1" applyFill="1" applyBorder="1" applyAlignment="1" applyProtection="1">
      <alignment horizontal="center" vertical="center" wrapText="1"/>
    </xf>
    <xf numFmtId="176" fontId="11" fillId="0" borderId="4" xfId="5" applyNumberFormat="1" applyFont="1" applyFill="1" applyBorder="1" applyAlignment="1" applyProtection="1">
      <alignment horizontal="center" vertical="center" wrapText="1"/>
    </xf>
    <xf numFmtId="49" fontId="11" fillId="3" borderId="4" xfId="5" applyNumberFormat="1" applyFont="1" applyFill="1" applyBorder="1" applyAlignment="1" applyProtection="1">
      <alignment horizontal="center" vertical="center" wrapText="1"/>
    </xf>
    <xf numFmtId="49" fontId="11" fillId="3" borderId="1" xfId="5" applyNumberFormat="1" applyFont="1" applyFill="1" applyBorder="1" applyAlignment="1" applyProtection="1">
      <alignment horizontal="center" vertical="center" wrapText="1"/>
    </xf>
    <xf numFmtId="0" fontId="11" fillId="0" borderId="10" xfId="5" applyNumberFormat="1" applyFont="1" applyFill="1" applyBorder="1" applyAlignment="1" applyProtection="1">
      <alignment horizontal="center" vertical="center" wrapText="1"/>
    </xf>
    <xf numFmtId="0" fontId="11" fillId="0" borderId="6" xfId="5" applyNumberFormat="1" applyFont="1" applyFill="1" applyBorder="1" applyAlignment="1" applyProtection="1">
      <alignment horizontal="center" vertical="center" wrapText="1"/>
    </xf>
    <xf numFmtId="0" fontId="11" fillId="0" borderId="0" xfId="5" applyNumberFormat="1" applyFont="1" applyFill="1" applyAlignment="1" applyProtection="1">
      <alignment horizontal="left" vertical="center" wrapText="1"/>
    </xf>
    <xf numFmtId="177" fontId="11" fillId="0" borderId="0" xfId="5" applyNumberFormat="1" applyFont="1" applyFill="1" applyAlignment="1" applyProtection="1">
      <alignment vertical="center"/>
    </xf>
    <xf numFmtId="177" fontId="11" fillId="0" borderId="0" xfId="5" applyNumberFormat="1" applyFont="1" applyFill="1" applyAlignment="1" applyProtection="1">
      <alignment horizontal="right" vertical="center"/>
    </xf>
    <xf numFmtId="176" fontId="11" fillId="0" borderId="4" xfId="5" applyNumberFormat="1" applyFont="1" applyFill="1" applyBorder="1" applyAlignment="1" applyProtection="1">
      <alignment horizontal="centerContinuous" vertical="center" wrapText="1"/>
    </xf>
    <xf numFmtId="0" fontId="11" fillId="0" borderId="4" xfId="5" applyNumberFormat="1" applyFont="1" applyFill="1" applyBorder="1" applyAlignment="1" applyProtection="1">
      <alignment horizontal="center" vertical="center"/>
    </xf>
    <xf numFmtId="0" fontId="11" fillId="0" borderId="0" xfId="5" applyFont="1"/>
    <xf numFmtId="0" fontId="11" fillId="0" borderId="0" xfId="5" applyFont="1" applyAlignment="1">
      <alignment horizontal="right" vertical="center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49" fontId="11" fillId="0" borderId="4" xfId="5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78" fontId="0" fillId="0" borderId="4" xfId="0" applyNumberFormat="1" applyFont="1" applyBorder="1" applyAlignment="1">
      <alignment horizontal="right" vertical="center"/>
    </xf>
    <xf numFmtId="0" fontId="12" fillId="0" borderId="4" xfId="0" applyFont="1" applyBorder="1">
      <alignment vertical="center"/>
    </xf>
    <xf numFmtId="0" fontId="0" fillId="0" borderId="4" xfId="0" applyFont="1" applyBorder="1">
      <alignment vertical="center"/>
    </xf>
    <xf numFmtId="49" fontId="11" fillId="0" borderId="4" xfId="5" applyNumberFormat="1" applyFont="1" applyFill="1" applyBorder="1" applyAlignment="1">
      <alignment horizontal="left" vertical="center" wrapText="1"/>
    </xf>
    <xf numFmtId="49" fontId="11" fillId="0" borderId="12" xfId="5" applyNumberFormat="1" applyFont="1" applyFill="1" applyBorder="1" applyAlignment="1" applyProtection="1">
      <alignment vertical="center" wrapText="1"/>
    </xf>
    <xf numFmtId="0" fontId="0" fillId="0" borderId="0" xfId="0" applyFont="1">
      <alignment vertical="center"/>
    </xf>
    <xf numFmtId="0" fontId="11" fillId="0" borderId="9" xfId="7" applyNumberFormat="1" applyFont="1" applyFill="1" applyBorder="1" applyAlignment="1" applyProtection="1">
      <alignment horizontal="right"/>
    </xf>
    <xf numFmtId="0" fontId="11" fillId="0" borderId="4" xfId="7" applyFont="1" applyFill="1" applyBorder="1" applyAlignment="1">
      <alignment horizontal="center" vertical="center" wrapText="1"/>
    </xf>
    <xf numFmtId="177" fontId="11" fillId="0" borderId="4" xfId="7" applyNumberFormat="1" applyFont="1" applyFill="1" applyBorder="1" applyAlignment="1" applyProtection="1">
      <alignment horizontal="center" vertical="center" wrapText="1"/>
    </xf>
    <xf numFmtId="49" fontId="11" fillId="0" borderId="4" xfId="7" applyNumberFormat="1" applyFont="1" applyFill="1" applyBorder="1" applyAlignment="1">
      <alignment horizontal="center" vertical="center" wrapText="1"/>
    </xf>
    <xf numFmtId="49" fontId="11" fillId="0" borderId="4" xfId="7" applyNumberFormat="1" applyFont="1" applyFill="1" applyBorder="1" applyAlignment="1" applyProtection="1">
      <alignment horizontal="center" vertical="center"/>
    </xf>
    <xf numFmtId="0" fontId="11" fillId="0" borderId="4" xfId="7" applyFont="1" applyFill="1" applyBorder="1" applyAlignment="1">
      <alignment horizontal="center" vertical="center"/>
    </xf>
    <xf numFmtId="0" fontId="11" fillId="0" borderId="4" xfId="7" applyNumberFormat="1" applyFont="1" applyFill="1" applyBorder="1" applyAlignment="1" applyProtection="1">
      <alignment horizontal="center" vertical="center"/>
    </xf>
    <xf numFmtId="178" fontId="3" fillId="0" borderId="4" xfId="2" applyNumberFormat="1" applyFont="1" applyFill="1" applyBorder="1" applyAlignment="1" applyProtection="1">
      <alignment horizontal="right" vertical="center" wrapText="1"/>
    </xf>
    <xf numFmtId="4" fontId="3" fillId="0" borderId="4" xfId="2" applyNumberFormat="1" applyFont="1" applyFill="1" applyBorder="1" applyAlignment="1" applyProtection="1">
      <alignment horizontal="right" vertical="center" wrapText="1"/>
    </xf>
    <xf numFmtId="0" fontId="3" fillId="0" borderId="4" xfId="2" applyFill="1" applyBorder="1" applyAlignment="1">
      <alignment vertical="center"/>
    </xf>
    <xf numFmtId="178" fontId="3" fillId="0" borderId="4" xfId="2" applyNumberFormat="1" applyFont="1" applyFill="1" applyBorder="1" applyAlignment="1" applyProtection="1">
      <alignment horizontal="right" vertical="center"/>
    </xf>
    <xf numFmtId="4" fontId="4" fillId="0" borderId="4" xfId="2" applyNumberFormat="1" applyFont="1" applyFill="1" applyBorder="1" applyAlignment="1" applyProtection="1">
      <alignment horizontal="right" vertical="center" wrapText="1"/>
    </xf>
    <xf numFmtId="178" fontId="3" fillId="0" borderId="4" xfId="2" applyNumberFormat="1" applyFill="1" applyBorder="1" applyAlignment="1">
      <alignment horizontal="right" vertical="center"/>
    </xf>
    <xf numFmtId="4" fontId="3" fillId="0" borderId="4" xfId="2" applyNumberFormat="1" applyFill="1" applyBorder="1" applyAlignment="1">
      <alignment horizontal="right" vertical="center"/>
    </xf>
    <xf numFmtId="179" fontId="4" fillId="0" borderId="4" xfId="2" applyNumberFormat="1" applyFont="1" applyFill="1" applyBorder="1" applyAlignment="1" applyProtection="1">
      <alignment horizontal="right" vertical="center" wrapText="1"/>
    </xf>
    <xf numFmtId="0" fontId="3" fillId="0" borderId="0" xfId="2" applyFill="1" applyAlignment="1">
      <alignment horizontal="left" vertical="center"/>
    </xf>
    <xf numFmtId="49" fontId="11" fillId="0" borderId="4" xfId="5" applyNumberFormat="1" applyFont="1" applyFill="1" applyBorder="1" applyAlignment="1" applyProtection="1">
      <alignment horizontal="left" vertical="center"/>
    </xf>
    <xf numFmtId="178" fontId="11" fillId="0" borderId="4" xfId="5" applyNumberFormat="1" applyFont="1" applyFill="1" applyBorder="1" applyAlignment="1" applyProtection="1">
      <alignment horizontal="right" vertical="center"/>
    </xf>
    <xf numFmtId="0" fontId="2" fillId="0" borderId="0" xfId="5" applyFill="1"/>
    <xf numFmtId="0" fontId="11" fillId="0" borderId="4" xfId="5" applyNumberFormat="1" applyFont="1" applyFill="1" applyBorder="1" applyAlignment="1" applyProtection="1">
      <alignment horizontal="left" vertical="center" wrapText="1"/>
    </xf>
    <xf numFmtId="0" fontId="11" fillId="0" borderId="0" xfId="5" applyFont="1" applyFill="1" applyAlignment="1">
      <alignment horizontal="left" vertical="center"/>
    </xf>
    <xf numFmtId="2" fontId="2" fillId="0" borderId="0" xfId="5" applyNumberFormat="1" applyFill="1" applyAlignment="1">
      <alignment horizontal="left" vertical="center" wrapText="1"/>
    </xf>
    <xf numFmtId="49" fontId="11" fillId="0" borderId="4" xfId="5" applyNumberFormat="1" applyFont="1" applyFill="1" applyBorder="1" applyAlignment="1" applyProtection="1">
      <alignment horizontal="left" vertical="center" wrapText="1"/>
    </xf>
    <xf numFmtId="178" fontId="11" fillId="0" borderId="4" xfId="5" applyNumberFormat="1" applyFont="1" applyFill="1" applyBorder="1" applyAlignment="1" applyProtection="1">
      <alignment horizontal="right" vertical="center" wrapText="1"/>
    </xf>
    <xf numFmtId="182" fontId="11" fillId="0" borderId="0" xfId="5" applyNumberFormat="1" applyFont="1" applyFill="1" applyAlignment="1" applyProtection="1">
      <alignment vertical="center"/>
    </xf>
    <xf numFmtId="0" fontId="12" fillId="0" borderId="4" xfId="0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right" vertical="center"/>
    </xf>
    <xf numFmtId="178" fontId="0" fillId="0" borderId="11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11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>
      <alignment vertical="center"/>
    </xf>
    <xf numFmtId="49" fontId="0" fillId="0" borderId="4" xfId="0" applyNumberFormat="1" applyFont="1" applyFill="1" applyBorder="1" applyAlignment="1">
      <alignment horizontal="left" vertical="center"/>
    </xf>
    <xf numFmtId="178" fontId="0" fillId="0" borderId="4" xfId="0" applyNumberFormat="1" applyFont="1" applyFill="1" applyBorder="1" applyAlignment="1">
      <alignment horizontal="left" vertical="center"/>
    </xf>
    <xf numFmtId="49" fontId="0" fillId="0" borderId="4" xfId="0" applyNumberFormat="1" applyFont="1" applyFill="1" applyBorder="1" applyAlignment="1">
      <alignment horizontal="left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11" fillId="0" borderId="4" xfId="7" applyNumberFormat="1" applyFont="1" applyFill="1" applyBorder="1" applyAlignment="1" applyProtection="1">
      <alignment horizontal="right" vertical="center"/>
    </xf>
    <xf numFmtId="0" fontId="11" fillId="0" borderId="4" xfId="7" applyNumberFormat="1" applyFont="1" applyFill="1" applyBorder="1" applyAlignment="1" applyProtection="1">
      <alignment horizontal="left" vertical="center"/>
    </xf>
    <xf numFmtId="49" fontId="11" fillId="0" borderId="1" xfId="7" applyNumberFormat="1" applyFont="1" applyFill="1" applyBorder="1" applyAlignment="1" applyProtection="1">
      <alignment vertical="center"/>
    </xf>
    <xf numFmtId="178" fontId="11" fillId="0" borderId="4" xfId="7" applyNumberFormat="1" applyFont="1" applyFill="1" applyBorder="1" applyAlignment="1" applyProtection="1">
      <alignment horizontal="right" vertical="center"/>
    </xf>
    <xf numFmtId="178" fontId="11" fillId="0" borderId="1" xfId="7" applyNumberFormat="1" applyFont="1" applyFill="1" applyBorder="1" applyAlignment="1" applyProtection="1">
      <alignment horizontal="right" vertical="center"/>
    </xf>
    <xf numFmtId="0" fontId="11" fillId="0" borderId="1" xfId="7" applyNumberFormat="1" applyFont="1" applyFill="1" applyBorder="1" applyAlignment="1" applyProtection="1">
      <alignment vertical="center" wrapText="1"/>
    </xf>
    <xf numFmtId="49" fontId="11" fillId="0" borderId="1" xfId="7" applyNumberFormat="1" applyFont="1" applyFill="1" applyBorder="1" applyAlignment="1" applyProtection="1">
      <alignment vertical="center" wrapText="1"/>
    </xf>
    <xf numFmtId="0" fontId="0" fillId="0" borderId="0" xfId="0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0" fillId="0" borderId="4" xfId="0" applyFont="1" applyBorder="1" applyAlignment="1">
      <alignment vertical="center" wrapText="1"/>
    </xf>
    <xf numFmtId="49" fontId="0" fillId="0" borderId="4" xfId="0" applyNumberFormat="1" applyFill="1" applyBorder="1" applyAlignment="1">
      <alignment horizontal="left" vertical="center" wrapText="1"/>
    </xf>
    <xf numFmtId="0" fontId="13" fillId="0" borderId="0" xfId="13">
      <alignment vertical="center"/>
    </xf>
    <xf numFmtId="177" fontId="15" fillId="0" borderId="0" xfId="15" applyNumberFormat="1" applyFont="1" applyAlignment="1">
      <alignment horizontal="right" vertical="center"/>
    </xf>
    <xf numFmtId="0" fontId="17" fillId="0" borderId="0" xfId="16" applyFont="1" applyAlignment="1">
      <alignment vertical="center"/>
    </xf>
    <xf numFmtId="0" fontId="14" fillId="0" borderId="0" xfId="16" applyFont="1" applyAlignment="1">
      <alignment horizontal="right" vertical="center"/>
    </xf>
    <xf numFmtId="0" fontId="18" fillId="0" borderId="4" xfId="16" applyFont="1" applyBorder="1" applyAlignment="1">
      <alignment horizontal="center" vertical="center"/>
    </xf>
    <xf numFmtId="0" fontId="18" fillId="0" borderId="4" xfId="16" applyFont="1" applyBorder="1" applyAlignment="1">
      <alignment horizontal="center" vertical="center" wrapText="1"/>
    </xf>
    <xf numFmtId="0" fontId="14" fillId="0" borderId="4" xfId="16" applyFont="1" applyBorder="1" applyAlignment="1">
      <alignment vertical="center"/>
    </xf>
    <xf numFmtId="184" fontId="14" fillId="0" borderId="4" xfId="16" applyNumberFormat="1" applyFont="1" applyBorder="1" applyAlignment="1">
      <alignment horizontal="right" vertical="center"/>
    </xf>
    <xf numFmtId="0" fontId="20" fillId="0" borderId="0" xfId="17">
      <alignment vertical="center"/>
    </xf>
    <xf numFmtId="0" fontId="20" fillId="0" borderId="0" xfId="17" applyAlignment="1">
      <alignment horizontal="right" vertical="center"/>
    </xf>
    <xf numFmtId="0" fontId="20" fillId="0" borderId="0" xfId="17" applyFill="1" applyAlignment="1">
      <alignment horizontal="right" vertical="center"/>
    </xf>
    <xf numFmtId="0" fontId="20" fillId="0" borderId="0" xfId="17" applyFill="1" applyAlignment="1">
      <alignment horizontal="left" vertical="center"/>
    </xf>
    <xf numFmtId="0" fontId="23" fillId="0" borderId="0" xfId="17" applyFont="1" applyFill="1" applyAlignment="1">
      <alignment horizontal="left" vertical="center"/>
    </xf>
    <xf numFmtId="0" fontId="20" fillId="0" borderId="16" xfId="17" applyBorder="1" applyAlignment="1">
      <alignment vertical="center"/>
    </xf>
    <xf numFmtId="185" fontId="14" fillId="0" borderId="4" xfId="16" applyNumberFormat="1" applyFont="1" applyBorder="1" applyAlignment="1">
      <alignment horizontal="right" vertical="center"/>
    </xf>
    <xf numFmtId="185" fontId="14" fillId="0" borderId="4" xfId="14" applyNumberFormat="1" applyFont="1" applyFill="1" applyBorder="1" applyAlignment="1">
      <alignment vertical="center"/>
    </xf>
    <xf numFmtId="185" fontId="14" fillId="0" borderId="4" xfId="16" applyNumberFormat="1" applyFont="1" applyBorder="1" applyAlignment="1">
      <alignment vertical="center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49" fontId="3" fillId="0" borderId="4" xfId="2" applyNumberFormat="1" applyFont="1" applyFill="1" applyBorder="1" applyAlignment="1" applyProtection="1">
      <alignment horizontal="center" vertical="center" wrapText="1"/>
    </xf>
    <xf numFmtId="49" fontId="3" fillId="0" borderId="12" xfId="2" applyNumberFormat="1" applyFill="1" applyBorder="1" applyAlignment="1" applyProtection="1">
      <alignment horizontal="center" vertical="center" wrapText="1"/>
    </xf>
    <xf numFmtId="0" fontId="4" fillId="0" borderId="4" xfId="2" applyNumberFormat="1" applyFont="1" applyFill="1" applyBorder="1" applyAlignment="1" applyProtection="1">
      <alignment horizontal="center" vertical="center" wrapText="1"/>
    </xf>
    <xf numFmtId="176" fontId="4" fillId="0" borderId="13" xfId="2" applyNumberFormat="1" applyFont="1" applyFill="1" applyBorder="1" applyAlignment="1" applyProtection="1">
      <alignment horizontal="center" vertical="center" wrapText="1"/>
    </xf>
    <xf numFmtId="0" fontId="3" fillId="0" borderId="4" xfId="2" applyNumberFormat="1" applyFont="1" applyFill="1" applyBorder="1" applyAlignment="1" applyProtection="1">
      <alignment horizontal="center" vertical="center"/>
    </xf>
    <xf numFmtId="176" fontId="4" fillId="0" borderId="1" xfId="2" applyNumberFormat="1" applyFont="1" applyFill="1" applyBorder="1" applyAlignment="1" applyProtection="1">
      <alignment horizontal="center" vertical="center"/>
    </xf>
    <xf numFmtId="176" fontId="4" fillId="0" borderId="14" xfId="2" applyNumberFormat="1" applyFont="1" applyFill="1" applyBorder="1" applyAlignment="1" applyProtection="1">
      <alignment horizontal="center" vertical="center"/>
    </xf>
    <xf numFmtId="176" fontId="4" fillId="0" borderId="5" xfId="2" applyNumberFormat="1" applyFont="1" applyFill="1" applyBorder="1" applyAlignment="1" applyProtection="1">
      <alignment horizontal="center" vertical="center"/>
    </xf>
    <xf numFmtId="177" fontId="4" fillId="0" borderId="4" xfId="2" applyNumberFormat="1" applyFont="1" applyFill="1" applyBorder="1" applyAlignment="1" applyProtection="1">
      <alignment horizontal="center" vertical="center" wrapText="1"/>
    </xf>
    <xf numFmtId="49" fontId="3" fillId="0" borderId="15" xfId="2" applyNumberFormat="1" applyFont="1" applyFill="1" applyBorder="1" applyAlignment="1" applyProtection="1">
      <alignment horizontal="center" vertical="center" wrapText="1"/>
    </xf>
    <xf numFmtId="177" fontId="11" fillId="3" borderId="1" xfId="5" applyNumberFormat="1" applyFont="1" applyFill="1" applyBorder="1" applyAlignment="1" applyProtection="1">
      <alignment horizontal="center" vertical="center" wrapText="1"/>
    </xf>
    <xf numFmtId="0" fontId="11" fillId="3" borderId="1" xfId="5" applyNumberFormat="1" applyFont="1" applyFill="1" applyBorder="1" applyAlignment="1" applyProtection="1">
      <alignment horizontal="center" vertical="center" wrapText="1"/>
    </xf>
    <xf numFmtId="177" fontId="11" fillId="3" borderId="4" xfId="5" applyNumberFormat="1" applyFont="1" applyFill="1" applyBorder="1" applyAlignment="1" applyProtection="1">
      <alignment horizontal="center" vertical="center" wrapText="1"/>
    </xf>
    <xf numFmtId="0" fontId="11" fillId="0" borderId="1" xfId="5" applyNumberFormat="1" applyFont="1" applyFill="1" applyBorder="1" applyAlignment="1" applyProtection="1">
      <alignment horizontal="center" vertical="center"/>
    </xf>
    <xf numFmtId="0" fontId="11" fillId="0" borderId="7" xfId="5" applyNumberFormat="1" applyFont="1" applyFill="1" applyBorder="1" applyAlignment="1" applyProtection="1">
      <alignment horizontal="center" vertical="center" wrapText="1"/>
    </xf>
    <xf numFmtId="0" fontId="11" fillId="0" borderId="1" xfId="5" applyNumberFormat="1" applyFont="1" applyFill="1" applyBorder="1" applyAlignment="1" applyProtection="1">
      <alignment horizontal="center" vertical="center" wrapText="1"/>
    </xf>
    <xf numFmtId="0" fontId="11" fillId="0" borderId="4" xfId="5" applyNumberFormat="1" applyFont="1" applyFill="1" applyBorder="1" applyAlignment="1" applyProtection="1">
      <alignment horizontal="center" vertical="center" wrapText="1"/>
    </xf>
    <xf numFmtId="0" fontId="11" fillId="0" borderId="13" xfId="5" applyNumberFormat="1" applyFont="1" applyFill="1" applyBorder="1" applyAlignment="1" applyProtection="1">
      <alignment horizontal="center" vertical="center" wrapText="1"/>
    </xf>
    <xf numFmtId="0" fontId="11" fillId="0" borderId="2" xfId="5" applyNumberFormat="1" applyFont="1" applyFill="1" applyBorder="1" applyAlignment="1" applyProtection="1">
      <alignment horizontal="center" vertical="center" wrapText="1"/>
    </xf>
    <xf numFmtId="0" fontId="11" fillId="0" borderId="3" xfId="5" applyNumberFormat="1" applyFont="1" applyFill="1" applyBorder="1" applyAlignment="1" applyProtection="1">
      <alignment horizontal="center" vertical="center" wrapText="1"/>
    </xf>
    <xf numFmtId="0" fontId="11" fillId="0" borderId="9" xfId="5" applyNumberFormat="1" applyFont="1" applyFill="1" applyBorder="1" applyAlignment="1" applyProtection="1">
      <alignment horizontal="center" vertical="center" wrapText="1"/>
    </xf>
    <xf numFmtId="0" fontId="11" fillId="0" borderId="15" xfId="5" applyNumberFormat="1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1" fillId="0" borderId="4" xfId="5" applyNumberFormat="1" applyFont="1" applyFill="1" applyBorder="1" applyAlignment="1" applyProtection="1">
      <alignment horizontal="center" vertical="center"/>
    </xf>
    <xf numFmtId="176" fontId="11" fillId="0" borderId="1" xfId="5" applyNumberFormat="1" applyFont="1" applyFill="1" applyBorder="1" applyAlignment="1" applyProtection="1">
      <alignment horizontal="center" vertical="center"/>
    </xf>
    <xf numFmtId="176" fontId="11" fillId="0" borderId="14" xfId="5" applyNumberFormat="1" applyFont="1" applyFill="1" applyBorder="1" applyAlignment="1" applyProtection="1">
      <alignment horizontal="center" vertical="center"/>
    </xf>
    <xf numFmtId="176" fontId="11" fillId="0" borderId="5" xfId="5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177" fontId="11" fillId="0" borderId="1" xfId="5" applyNumberFormat="1" applyFont="1" applyFill="1" applyBorder="1" applyAlignment="1" applyProtection="1">
      <alignment horizontal="center" vertical="center" wrapText="1"/>
    </xf>
    <xf numFmtId="177" fontId="11" fillId="0" borderId="14" xfId="5" applyNumberFormat="1" applyFont="1" applyFill="1" applyBorder="1" applyAlignment="1" applyProtection="1">
      <alignment horizontal="center" vertical="center" wrapText="1"/>
    </xf>
    <xf numFmtId="177" fontId="11" fillId="0" borderId="5" xfId="5" applyNumberFormat="1" applyFont="1" applyFill="1" applyBorder="1" applyAlignment="1" applyProtection="1">
      <alignment horizontal="center" vertical="center" wrapText="1"/>
    </xf>
    <xf numFmtId="177" fontId="11" fillId="0" borderId="12" xfId="5" applyNumberFormat="1" applyFont="1" applyFill="1" applyBorder="1" applyAlignment="1" applyProtection="1">
      <alignment horizontal="center" vertical="center" wrapText="1"/>
    </xf>
    <xf numFmtId="177" fontId="11" fillId="0" borderId="6" xfId="5" applyNumberFormat="1" applyFont="1" applyFill="1" applyBorder="1" applyAlignment="1" applyProtection="1">
      <alignment horizontal="center" vertical="center" wrapText="1"/>
    </xf>
    <xf numFmtId="49" fontId="11" fillId="0" borderId="4" xfId="5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1" fillId="0" borderId="9" xfId="7" applyNumberFormat="1" applyFont="1" applyFill="1" applyBorder="1" applyAlignment="1" applyProtection="1">
      <alignment horizontal="left" vertical="center"/>
    </xf>
    <xf numFmtId="0" fontId="11" fillId="2" borderId="9" xfId="7" applyNumberFormat="1" applyFont="1" applyFill="1" applyBorder="1" applyAlignment="1" applyProtection="1">
      <alignment horizontal="left" vertical="center"/>
    </xf>
    <xf numFmtId="49" fontId="11" fillId="0" borderId="6" xfId="7" applyNumberFormat="1" applyFont="1" applyFill="1" applyBorder="1" applyAlignment="1">
      <alignment horizontal="center" vertical="center" wrapText="1"/>
    </xf>
    <xf numFmtId="49" fontId="11" fillId="0" borderId="4" xfId="7" applyNumberFormat="1" applyFont="1" applyFill="1" applyBorder="1" applyAlignment="1">
      <alignment horizontal="center" vertical="center" wrapText="1"/>
    </xf>
    <xf numFmtId="49" fontId="11" fillId="0" borderId="12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1" fillId="0" borderId="14" xfId="7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177" fontId="11" fillId="0" borderId="6" xfId="7" applyNumberFormat="1" applyFont="1" applyFill="1" applyBorder="1" applyAlignment="1" applyProtection="1">
      <alignment horizontal="center" vertical="center" wrapText="1"/>
    </xf>
    <xf numFmtId="177" fontId="11" fillId="0" borderId="4" xfId="7" applyNumberFormat="1" applyFont="1" applyFill="1" applyBorder="1" applyAlignment="1" applyProtection="1">
      <alignment horizontal="center" vertical="center" wrapText="1"/>
    </xf>
    <xf numFmtId="0" fontId="16" fillId="0" borderId="0" xfId="16" applyFont="1" applyAlignment="1">
      <alignment horizontal="center" vertical="center"/>
    </xf>
    <xf numFmtId="0" fontId="14" fillId="0" borderId="2" xfId="16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2" fillId="0" borderId="0" xfId="17" applyFont="1" applyAlignment="1">
      <alignment horizontal="center" vertical="center"/>
    </xf>
    <xf numFmtId="0" fontId="20" fillId="0" borderId="17" xfId="17" applyBorder="1" applyAlignment="1">
      <alignment horizontal="center" vertical="center"/>
    </xf>
    <xf numFmtId="0" fontId="20" fillId="0" borderId="18" xfId="17" applyBorder="1" applyAlignment="1">
      <alignment horizontal="center" vertical="center"/>
    </xf>
  </cellXfs>
  <cellStyles count="24">
    <cellStyle name="百分比 2" xfId="14"/>
    <cellStyle name="常规" xfId="0" builtinId="0"/>
    <cellStyle name="常规 2" xfId="1"/>
    <cellStyle name="常规 2 2" xfId="2"/>
    <cellStyle name="常规 2 2 2" xfId="12"/>
    <cellStyle name="常规 2 2 2 2" xfId="23"/>
    <cellStyle name="常规 2 2 3" xfId="16"/>
    <cellStyle name="常规 2 3" xfId="11"/>
    <cellStyle name="常规 2 3 2" xfId="22"/>
    <cellStyle name="常规 2_62A257156B78186FE050080A05CA6C64_c" xfId="3"/>
    <cellStyle name="常规 3" xfId="4"/>
    <cellStyle name="常规 3 2" xfId="5"/>
    <cellStyle name="常规 3 2 2" xfId="19"/>
    <cellStyle name="常规 3 3" xfId="18"/>
    <cellStyle name="常规 4" xfId="6"/>
    <cellStyle name="常规 4 2" xfId="7"/>
    <cellStyle name="常规 4 2 2" xfId="21"/>
    <cellStyle name="常规 4 3" xfId="20"/>
    <cellStyle name="常规 5" xfId="13"/>
    <cellStyle name="常规 6" xfId="17"/>
    <cellStyle name="常规_439B6D647C250158E0530A0804CC3FF1" xfId="15"/>
    <cellStyle name="货币 2" xfId="8"/>
    <cellStyle name="货币 3" xfId="9"/>
    <cellStyle name="千位分隔[0]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topLeftCell="B55" workbookViewId="0">
      <selection activeCell="G8" sqref="G8"/>
    </sheetView>
  </sheetViews>
  <sheetFormatPr defaultColWidth="6.875" defaultRowHeight="11.25"/>
  <cols>
    <col min="1" max="1" width="25.75" style="7" customWidth="1"/>
    <col min="2" max="2" width="22.875" style="38" customWidth="1"/>
    <col min="3" max="3" width="22.375" style="7" customWidth="1"/>
    <col min="4" max="4" width="17.25" style="7" customWidth="1"/>
    <col min="5" max="7" width="14.625" style="7" customWidth="1"/>
    <col min="8" max="17" width="14.25" style="7" customWidth="1"/>
    <col min="18" max="16384" width="6.875" style="7"/>
  </cols>
  <sheetData>
    <row r="1" spans="1:256" ht="11.25" customHeigh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 t="s">
        <v>0</v>
      </c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ht="24" customHeight="1">
      <c r="A2" s="8" t="s">
        <v>129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24" customHeight="1">
      <c r="A3" s="113" t="s">
        <v>135</v>
      </c>
      <c r="B3" s="7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5" t="s">
        <v>2</v>
      </c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</row>
    <row r="4" spans="1:256" ht="24" customHeight="1">
      <c r="A4" s="165" t="s">
        <v>3</v>
      </c>
      <c r="B4" s="165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6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256" ht="24" customHeight="1">
      <c r="A5" s="166" t="s">
        <v>5</v>
      </c>
      <c r="B5" s="165" t="s">
        <v>6</v>
      </c>
      <c r="C5" s="167" t="s">
        <v>7</v>
      </c>
      <c r="D5" s="168" t="s">
        <v>8</v>
      </c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70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ht="24" customHeight="1">
      <c r="A6" s="166"/>
      <c r="B6" s="165"/>
      <c r="C6" s="167"/>
      <c r="D6" s="171" t="s">
        <v>9</v>
      </c>
      <c r="E6" s="171" t="s">
        <v>10</v>
      </c>
      <c r="F6" s="17" t="s">
        <v>11</v>
      </c>
      <c r="G6" s="17"/>
      <c r="H6" s="17"/>
      <c r="I6" s="17"/>
      <c r="J6" s="17"/>
      <c r="K6" s="17"/>
      <c r="L6" s="18"/>
      <c r="M6" s="172" t="s">
        <v>12</v>
      </c>
      <c r="N6" s="162" t="s">
        <v>13</v>
      </c>
      <c r="O6" s="162" t="s">
        <v>14</v>
      </c>
      <c r="P6" s="164" t="s">
        <v>15</v>
      </c>
      <c r="Q6" s="162" t="s">
        <v>16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ht="33.75" customHeight="1">
      <c r="A7" s="166"/>
      <c r="B7" s="165"/>
      <c r="C7" s="167"/>
      <c r="D7" s="171"/>
      <c r="E7" s="171"/>
      <c r="F7" s="19" t="s">
        <v>17</v>
      </c>
      <c r="G7" s="20" t="s">
        <v>18</v>
      </c>
      <c r="H7" s="21" t="s">
        <v>19</v>
      </c>
      <c r="I7" s="21" t="s">
        <v>20</v>
      </c>
      <c r="J7" s="21" t="s">
        <v>21</v>
      </c>
      <c r="K7" s="21" t="s">
        <v>22</v>
      </c>
      <c r="L7" s="21" t="s">
        <v>23</v>
      </c>
      <c r="M7" s="163"/>
      <c r="N7" s="163"/>
      <c r="O7" s="163"/>
      <c r="P7" s="162"/>
      <c r="Q7" s="163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s="39" customFormat="1" ht="39.75" customHeight="1">
      <c r="A8" s="22" t="s">
        <v>24</v>
      </c>
      <c r="B8" s="34">
        <v>0</v>
      </c>
      <c r="C8" s="23" t="s">
        <v>25</v>
      </c>
      <c r="D8" s="105">
        <v>18100747</v>
      </c>
      <c r="E8" s="105">
        <v>0</v>
      </c>
      <c r="F8" s="105">
        <v>18100747</v>
      </c>
      <c r="G8" s="105">
        <v>18100747</v>
      </c>
      <c r="H8" s="105">
        <v>0</v>
      </c>
      <c r="I8" s="105">
        <v>0</v>
      </c>
      <c r="J8" s="105">
        <v>0</v>
      </c>
      <c r="K8" s="105">
        <v>0</v>
      </c>
      <c r="L8" s="105">
        <v>0</v>
      </c>
      <c r="M8" s="105">
        <v>0</v>
      </c>
      <c r="N8" s="105">
        <v>0</v>
      </c>
      <c r="O8" s="105">
        <v>0</v>
      </c>
      <c r="P8" s="106">
        <v>0</v>
      </c>
      <c r="Q8" s="105">
        <v>0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39" customFormat="1" ht="24" customHeight="1">
      <c r="A9" s="107" t="s">
        <v>26</v>
      </c>
      <c r="B9" s="108">
        <v>36551907</v>
      </c>
      <c r="C9" s="25" t="s">
        <v>27</v>
      </c>
      <c r="D9" s="34">
        <v>15287738</v>
      </c>
      <c r="E9" s="34">
        <v>0</v>
      </c>
      <c r="F9" s="105">
        <v>15287738</v>
      </c>
      <c r="G9" s="34">
        <v>15287738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109">
        <v>0</v>
      </c>
      <c r="Q9" s="34">
        <v>0</v>
      </c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</row>
    <row r="10" spans="1:256" s="39" customFormat="1" ht="24" customHeight="1">
      <c r="A10" s="22" t="s">
        <v>28</v>
      </c>
      <c r="B10" s="34">
        <v>35786907</v>
      </c>
      <c r="C10" s="25" t="s">
        <v>29</v>
      </c>
      <c r="D10" s="34">
        <v>547716</v>
      </c>
      <c r="E10" s="34">
        <v>0</v>
      </c>
      <c r="F10" s="105">
        <v>547716</v>
      </c>
      <c r="G10" s="34">
        <v>547716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109">
        <v>0</v>
      </c>
      <c r="Q10" s="34">
        <v>0</v>
      </c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</row>
    <row r="11" spans="1:256" s="39" customFormat="1" ht="24" customHeight="1">
      <c r="A11" s="26" t="s">
        <v>30</v>
      </c>
      <c r="B11" s="34">
        <v>315000</v>
      </c>
      <c r="C11" s="27" t="s">
        <v>31</v>
      </c>
      <c r="D11" s="34">
        <v>2265293</v>
      </c>
      <c r="E11" s="34">
        <v>0</v>
      </c>
      <c r="F11" s="105">
        <v>2265293</v>
      </c>
      <c r="G11" s="34">
        <v>2265293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109">
        <v>0</v>
      </c>
      <c r="Q11" s="34">
        <v>0</v>
      </c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</row>
    <row r="12" spans="1:256" s="39" customFormat="1" ht="24" customHeight="1">
      <c r="A12" s="26" t="s">
        <v>32</v>
      </c>
      <c r="B12" s="34">
        <v>450000</v>
      </c>
      <c r="C12" s="28" t="s">
        <v>33</v>
      </c>
      <c r="D12" s="105">
        <v>28477260</v>
      </c>
      <c r="E12" s="105">
        <v>0</v>
      </c>
      <c r="F12" s="105">
        <v>18451160</v>
      </c>
      <c r="G12" s="105">
        <v>17686160</v>
      </c>
      <c r="H12" s="105">
        <v>315000</v>
      </c>
      <c r="I12" s="105">
        <v>450000</v>
      </c>
      <c r="J12" s="105">
        <v>0</v>
      </c>
      <c r="K12" s="105">
        <v>0</v>
      </c>
      <c r="L12" s="105">
        <v>0</v>
      </c>
      <c r="M12" s="105">
        <v>0</v>
      </c>
      <c r="N12" s="105">
        <v>0</v>
      </c>
      <c r="O12" s="105">
        <v>10026100</v>
      </c>
      <c r="P12" s="106">
        <v>0</v>
      </c>
      <c r="Q12" s="105">
        <v>0</v>
      </c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</row>
    <row r="13" spans="1:256" s="39" customFormat="1" ht="24" customHeight="1">
      <c r="A13" s="26" t="s">
        <v>34</v>
      </c>
      <c r="B13" s="34">
        <v>0</v>
      </c>
      <c r="C13" s="22" t="s">
        <v>35</v>
      </c>
      <c r="D13" s="34">
        <v>600000</v>
      </c>
      <c r="E13" s="34">
        <v>0</v>
      </c>
      <c r="F13" s="105">
        <v>600000</v>
      </c>
      <c r="G13" s="34">
        <v>600000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109">
        <v>0</v>
      </c>
      <c r="Q13" s="34">
        <v>0</v>
      </c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spans="1:256" s="39" customFormat="1" ht="24" customHeight="1">
      <c r="A14" s="26" t="s">
        <v>36</v>
      </c>
      <c r="B14" s="105">
        <v>0</v>
      </c>
      <c r="C14" s="22" t="s">
        <v>29</v>
      </c>
      <c r="D14" s="34">
        <v>20920300</v>
      </c>
      <c r="E14" s="34">
        <v>0</v>
      </c>
      <c r="F14" s="105">
        <v>13949200</v>
      </c>
      <c r="G14" s="34">
        <v>13184200</v>
      </c>
      <c r="H14" s="34">
        <v>315000</v>
      </c>
      <c r="I14" s="34">
        <v>450000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6971100</v>
      </c>
      <c r="P14" s="109">
        <v>0</v>
      </c>
      <c r="Q14" s="34">
        <v>0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spans="1:256" s="39" customFormat="1" ht="24" customHeight="1">
      <c r="A15" s="29" t="s">
        <v>37</v>
      </c>
      <c r="B15" s="34">
        <v>0</v>
      </c>
      <c r="C15" s="22" t="s">
        <v>31</v>
      </c>
      <c r="D15" s="34">
        <v>4996960</v>
      </c>
      <c r="E15" s="34">
        <v>0</v>
      </c>
      <c r="F15" s="105">
        <v>1941960</v>
      </c>
      <c r="G15" s="34">
        <v>1941960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3055000</v>
      </c>
      <c r="P15" s="109">
        <v>0</v>
      </c>
      <c r="Q15" s="34">
        <v>0</v>
      </c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pans="1:256" s="39" customFormat="1" ht="24" customHeight="1">
      <c r="A16" s="30" t="s">
        <v>38</v>
      </c>
      <c r="B16" s="34">
        <v>0</v>
      </c>
      <c r="C16" s="22" t="s">
        <v>39</v>
      </c>
      <c r="D16" s="34">
        <v>70000</v>
      </c>
      <c r="E16" s="34">
        <v>0</v>
      </c>
      <c r="F16" s="105">
        <v>70000</v>
      </c>
      <c r="G16" s="34">
        <v>70000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109">
        <v>0</v>
      </c>
      <c r="Q16" s="34">
        <v>0</v>
      </c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pans="1:256" s="39" customFormat="1" ht="24.75" customHeight="1">
      <c r="A17" s="31" t="s">
        <v>40</v>
      </c>
      <c r="B17" s="34">
        <v>0</v>
      </c>
      <c r="C17" s="22" t="s">
        <v>41</v>
      </c>
      <c r="D17" s="34">
        <v>0</v>
      </c>
      <c r="E17" s="34">
        <v>0</v>
      </c>
      <c r="F17" s="105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109">
        <v>0</v>
      </c>
      <c r="Q17" s="34">
        <v>0</v>
      </c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spans="1:256" s="39" customFormat="1" ht="24.75" customHeight="1">
      <c r="A18" s="31" t="s">
        <v>42</v>
      </c>
      <c r="B18" s="110">
        <v>10026100</v>
      </c>
      <c r="C18" s="22" t="s">
        <v>43</v>
      </c>
      <c r="D18" s="34">
        <v>0</v>
      </c>
      <c r="E18" s="34">
        <v>0</v>
      </c>
      <c r="F18" s="105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109">
        <v>0</v>
      </c>
      <c r="Q18" s="34">
        <v>0</v>
      </c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</row>
    <row r="19" spans="1:256" s="39" customFormat="1" ht="24.75" customHeight="1">
      <c r="A19" s="32" t="s">
        <v>44</v>
      </c>
      <c r="B19" s="111">
        <v>0</v>
      </c>
      <c r="C19" s="22" t="s">
        <v>45</v>
      </c>
      <c r="D19" s="34">
        <v>0</v>
      </c>
      <c r="E19" s="34">
        <v>0</v>
      </c>
      <c r="F19" s="105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109">
        <v>0</v>
      </c>
      <c r="Q19" s="34">
        <v>0</v>
      </c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</row>
    <row r="20" spans="1:256" s="39" customFormat="1" ht="24.75" customHeight="1">
      <c r="A20" s="22" t="s">
        <v>46</v>
      </c>
      <c r="B20" s="109">
        <v>0</v>
      </c>
      <c r="C20" s="22" t="s">
        <v>47</v>
      </c>
      <c r="D20" s="34">
        <v>0</v>
      </c>
      <c r="E20" s="34">
        <v>0</v>
      </c>
      <c r="F20" s="105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109">
        <v>0</v>
      </c>
      <c r="Q20" s="34">
        <v>0</v>
      </c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</row>
    <row r="21" spans="1:256" s="39" customFormat="1" ht="24.75" customHeight="1">
      <c r="A21" s="33"/>
      <c r="B21" s="34"/>
      <c r="C21" s="22" t="s">
        <v>48</v>
      </c>
      <c r="D21" s="34">
        <v>0</v>
      </c>
      <c r="E21" s="34">
        <v>0</v>
      </c>
      <c r="F21" s="105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109">
        <v>0</v>
      </c>
      <c r="Q21" s="34">
        <v>0</v>
      </c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</row>
    <row r="22" spans="1:256" s="39" customFormat="1" ht="24.75" customHeight="1">
      <c r="A22" s="33"/>
      <c r="B22" s="34"/>
      <c r="C22" s="22" t="s">
        <v>49</v>
      </c>
      <c r="D22" s="34">
        <v>1890000</v>
      </c>
      <c r="E22" s="34">
        <v>0</v>
      </c>
      <c r="F22" s="105">
        <v>1890000</v>
      </c>
      <c r="G22" s="34">
        <v>1890000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109">
        <v>0</v>
      </c>
      <c r="Q22" s="34">
        <v>0</v>
      </c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</row>
    <row r="23" spans="1:256" s="39" customFormat="1" ht="24.75" customHeight="1">
      <c r="A23" s="35" t="s">
        <v>50</v>
      </c>
      <c r="B23" s="34">
        <v>46578007</v>
      </c>
      <c r="C23" s="36" t="s">
        <v>51</v>
      </c>
      <c r="D23" s="34">
        <v>46578007</v>
      </c>
      <c r="E23" s="34">
        <v>0</v>
      </c>
      <c r="F23" s="34">
        <v>36551907</v>
      </c>
      <c r="G23" s="34">
        <v>35786907</v>
      </c>
      <c r="H23" s="34">
        <v>315000</v>
      </c>
      <c r="I23" s="34">
        <v>450000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10026100</v>
      </c>
      <c r="P23" s="112">
        <v>0</v>
      </c>
      <c r="Q23" s="34">
        <v>0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</row>
    <row r="24" spans="1:256" ht="24" customHeight="1">
      <c r="A24" s="6"/>
      <c r="B24" s="3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ht="24" customHeight="1">
      <c r="A25" s="6"/>
      <c r="B25" s="37"/>
      <c r="C25" s="6"/>
      <c r="D25" s="6"/>
      <c r="E25" s="6"/>
      <c r="F25" s="6"/>
      <c r="G25" s="6"/>
      <c r="H25" s="6"/>
      <c r="I25" s="6"/>
      <c r="J25" s="24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9" spans="1:256">
      <c r="I29" s="39"/>
    </row>
  </sheetData>
  <sheetProtection formatCells="0" formatColumns="0" formatRows="0"/>
  <mergeCells count="12">
    <mergeCell ref="N6:N7"/>
    <mergeCell ref="O6:O7"/>
    <mergeCell ref="P6:P7"/>
    <mergeCell ref="Q6:Q7"/>
    <mergeCell ref="A4:B4"/>
    <mergeCell ref="A5:A7"/>
    <mergeCell ref="B5:B7"/>
    <mergeCell ref="C5:C7"/>
    <mergeCell ref="D5:Q5"/>
    <mergeCell ref="D6:D7"/>
    <mergeCell ref="E6:E7"/>
    <mergeCell ref="M6:M7"/>
  </mergeCells>
  <phoneticPr fontId="2" type="noConversion"/>
  <pageMargins left="0.98425196850393692" right="0.98425196850393692" top="0.98425196850393692" bottom="0.98425196850393692" header="0.51181100484893072" footer="0.51181100484893072"/>
  <pageSetup paperSize="8" scale="48" fitToHeight="100" orientation="landscape" horizontalDpi="200" verticalDpi="200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topLeftCell="A52" workbookViewId="0"/>
  </sheetViews>
  <sheetFormatPr defaultColWidth="6.875" defaultRowHeight="11.25"/>
  <cols>
    <col min="1" max="1" width="26.75" style="45" customWidth="1"/>
    <col min="2" max="2" width="21" style="45" customWidth="1"/>
    <col min="3" max="3" width="17.375" style="45" customWidth="1"/>
    <col min="4" max="4" width="13.875" style="45" customWidth="1"/>
    <col min="5" max="6" width="16" style="45" customWidth="1"/>
    <col min="7" max="7" width="13.875" style="45" customWidth="1"/>
    <col min="8" max="8" width="14.125" style="45" customWidth="1"/>
    <col min="9" max="9" width="13.875" style="45" customWidth="1"/>
    <col min="10" max="10" width="14" style="45" customWidth="1"/>
    <col min="11" max="11" width="14.25" style="45" customWidth="1"/>
    <col min="12" max="12" width="13.625" style="45" customWidth="1"/>
    <col min="13" max="13" width="13.875" style="45" customWidth="1"/>
    <col min="14" max="14" width="14" style="67" customWidth="1"/>
    <col min="15" max="15" width="13.25" style="45" customWidth="1"/>
    <col min="16" max="16384" width="6.875" style="45"/>
  </cols>
  <sheetData>
    <row r="1" spans="1:17" ht="20.25" customHeight="1">
      <c r="A1" s="59"/>
      <c r="B1" s="60"/>
      <c r="C1" s="60"/>
      <c r="D1" s="60"/>
      <c r="E1" s="60"/>
      <c r="F1" s="61"/>
      <c r="G1" s="61"/>
      <c r="H1" s="61"/>
      <c r="I1" s="61"/>
      <c r="J1" s="61"/>
      <c r="K1" s="61"/>
      <c r="L1" s="61"/>
      <c r="M1" s="61"/>
      <c r="N1" s="60"/>
      <c r="O1" s="48" t="s">
        <v>67</v>
      </c>
    </row>
    <row r="2" spans="1:17" ht="24.75" customHeight="1">
      <c r="A2" s="62" t="s">
        <v>130</v>
      </c>
      <c r="B2" s="62"/>
      <c r="C2" s="62"/>
      <c r="D2" s="62"/>
      <c r="E2" s="62"/>
      <c r="F2" s="63"/>
      <c r="G2" s="63"/>
      <c r="H2" s="63"/>
      <c r="I2" s="63"/>
      <c r="J2" s="63"/>
      <c r="K2" s="63"/>
      <c r="L2" s="63"/>
      <c r="M2" s="63"/>
      <c r="N2" s="64"/>
      <c r="O2" s="65"/>
    </row>
    <row r="3" spans="1:17" ht="25.5" customHeight="1">
      <c r="A3" s="118" t="s">
        <v>198</v>
      </c>
      <c r="B3" s="70"/>
      <c r="C3" s="71"/>
      <c r="D3" s="71"/>
      <c r="E3" s="71"/>
      <c r="F3" s="72"/>
      <c r="G3" s="72"/>
      <c r="H3" s="72"/>
      <c r="I3" s="72"/>
      <c r="J3" s="72"/>
      <c r="K3" s="72"/>
      <c r="L3" s="72"/>
      <c r="M3" s="72"/>
      <c r="N3" s="73"/>
      <c r="O3" s="74" t="s">
        <v>75</v>
      </c>
    </row>
    <row r="4" spans="1:17" ht="31.5" customHeight="1">
      <c r="A4" s="176" t="s">
        <v>54</v>
      </c>
      <c r="B4" s="177" t="s">
        <v>68</v>
      </c>
      <c r="C4" s="178" t="s">
        <v>69</v>
      </c>
      <c r="D4" s="179" t="s">
        <v>70</v>
      </c>
      <c r="E4" s="180" t="s">
        <v>11</v>
      </c>
      <c r="F4" s="181"/>
      <c r="G4" s="181"/>
      <c r="H4" s="181"/>
      <c r="I4" s="181"/>
      <c r="J4" s="181"/>
      <c r="K4" s="182"/>
      <c r="L4" s="173" t="s">
        <v>71</v>
      </c>
      <c r="M4" s="173" t="s">
        <v>72</v>
      </c>
      <c r="N4" s="174" t="s">
        <v>73</v>
      </c>
      <c r="O4" s="175" t="s">
        <v>74</v>
      </c>
    </row>
    <row r="5" spans="1:17" ht="9.6" customHeight="1">
      <c r="A5" s="176"/>
      <c r="B5" s="178"/>
      <c r="C5" s="178"/>
      <c r="D5" s="179"/>
      <c r="E5" s="177"/>
      <c r="F5" s="183"/>
      <c r="G5" s="183"/>
      <c r="H5" s="183"/>
      <c r="I5" s="183"/>
      <c r="J5" s="183"/>
      <c r="K5" s="184"/>
      <c r="L5" s="173"/>
      <c r="M5" s="173"/>
      <c r="N5" s="174"/>
      <c r="O5" s="175"/>
    </row>
    <row r="6" spans="1:17" ht="38.1" customHeight="1">
      <c r="A6" s="176"/>
      <c r="B6" s="178"/>
      <c r="C6" s="178"/>
      <c r="D6" s="179"/>
      <c r="E6" s="75" t="s">
        <v>86</v>
      </c>
      <c r="F6" s="75" t="s">
        <v>18</v>
      </c>
      <c r="G6" s="75" t="s">
        <v>87</v>
      </c>
      <c r="H6" s="76" t="s">
        <v>20</v>
      </c>
      <c r="I6" s="77" t="s">
        <v>21</v>
      </c>
      <c r="J6" s="77" t="s">
        <v>88</v>
      </c>
      <c r="K6" s="78" t="s">
        <v>89</v>
      </c>
      <c r="L6" s="173"/>
      <c r="M6" s="173"/>
      <c r="N6" s="174"/>
      <c r="O6" s="175"/>
    </row>
    <row r="7" spans="1:17" ht="20.25" customHeight="1">
      <c r="A7" s="79" t="s">
        <v>58</v>
      </c>
      <c r="B7" s="79" t="s">
        <v>58</v>
      </c>
      <c r="C7" s="79">
        <v>1</v>
      </c>
      <c r="D7" s="79">
        <v>2</v>
      </c>
      <c r="E7" s="80">
        <v>3</v>
      </c>
      <c r="F7" s="79">
        <v>4</v>
      </c>
      <c r="G7" s="79">
        <v>5</v>
      </c>
      <c r="H7" s="80">
        <v>6</v>
      </c>
      <c r="I7" s="79">
        <v>7</v>
      </c>
      <c r="J7" s="79">
        <v>8</v>
      </c>
      <c r="K7" s="80">
        <v>9</v>
      </c>
      <c r="L7" s="79">
        <v>10</v>
      </c>
      <c r="M7" s="79">
        <v>11</v>
      </c>
      <c r="N7" s="80">
        <v>12</v>
      </c>
      <c r="O7" s="79">
        <v>13</v>
      </c>
    </row>
    <row r="8" spans="1:17" s="116" customFormat="1" ht="27.95" customHeight="1">
      <c r="A8" s="114"/>
      <c r="B8" s="117" t="s">
        <v>9</v>
      </c>
      <c r="C8" s="115">
        <f t="shared" ref="C8:O8" si="0">C9</f>
        <v>46578007</v>
      </c>
      <c r="D8" s="115">
        <f t="shared" si="0"/>
        <v>0</v>
      </c>
      <c r="E8" s="115">
        <f t="shared" si="0"/>
        <v>36551907</v>
      </c>
      <c r="F8" s="115">
        <f t="shared" si="0"/>
        <v>35786907</v>
      </c>
      <c r="G8" s="115">
        <f t="shared" si="0"/>
        <v>315000</v>
      </c>
      <c r="H8" s="115">
        <f t="shared" si="0"/>
        <v>450000</v>
      </c>
      <c r="I8" s="115">
        <f t="shared" si="0"/>
        <v>0</v>
      </c>
      <c r="J8" s="115">
        <f t="shared" si="0"/>
        <v>0</v>
      </c>
      <c r="K8" s="115">
        <f t="shared" si="0"/>
        <v>0</v>
      </c>
      <c r="L8" s="115">
        <f t="shared" si="0"/>
        <v>0</v>
      </c>
      <c r="M8" s="115">
        <f t="shared" si="0"/>
        <v>0</v>
      </c>
      <c r="N8" s="115">
        <f t="shared" si="0"/>
        <v>10026100</v>
      </c>
      <c r="O8" s="115">
        <f t="shared" si="0"/>
        <v>0</v>
      </c>
      <c r="P8" s="66"/>
      <c r="Q8" s="66"/>
    </row>
    <row r="9" spans="1:17" ht="27.95" customHeight="1">
      <c r="A9" s="114" t="s">
        <v>136</v>
      </c>
      <c r="B9" s="117" t="s">
        <v>137</v>
      </c>
      <c r="C9" s="115">
        <f t="shared" ref="C9:O9" si="1">C10+C25+C33+C41+C49+C57+C59+C61+C69</f>
        <v>46578007</v>
      </c>
      <c r="D9" s="115">
        <f t="shared" si="1"/>
        <v>0</v>
      </c>
      <c r="E9" s="115">
        <f t="shared" si="1"/>
        <v>36551907</v>
      </c>
      <c r="F9" s="115">
        <f t="shared" si="1"/>
        <v>35786907</v>
      </c>
      <c r="G9" s="115">
        <f t="shared" si="1"/>
        <v>315000</v>
      </c>
      <c r="H9" s="115">
        <f t="shared" si="1"/>
        <v>450000</v>
      </c>
      <c r="I9" s="115">
        <f t="shared" si="1"/>
        <v>0</v>
      </c>
      <c r="J9" s="115">
        <f t="shared" si="1"/>
        <v>0</v>
      </c>
      <c r="K9" s="115">
        <f t="shared" si="1"/>
        <v>0</v>
      </c>
      <c r="L9" s="115">
        <f t="shared" si="1"/>
        <v>0</v>
      </c>
      <c r="M9" s="115">
        <f t="shared" si="1"/>
        <v>0</v>
      </c>
      <c r="N9" s="115">
        <f t="shared" si="1"/>
        <v>10026100</v>
      </c>
      <c r="O9" s="115">
        <f t="shared" si="1"/>
        <v>0</v>
      </c>
    </row>
    <row r="10" spans="1:17" ht="27.95" customHeight="1">
      <c r="A10" s="114" t="s">
        <v>138</v>
      </c>
      <c r="B10" s="117" t="s">
        <v>139</v>
      </c>
      <c r="C10" s="115">
        <f t="shared" ref="C10:O10" si="2">SUM(C11:C24)</f>
        <v>30603369</v>
      </c>
      <c r="D10" s="115">
        <f t="shared" si="2"/>
        <v>0</v>
      </c>
      <c r="E10" s="115">
        <f t="shared" si="2"/>
        <v>20577269</v>
      </c>
      <c r="F10" s="115">
        <f t="shared" si="2"/>
        <v>19812269</v>
      </c>
      <c r="G10" s="115">
        <f t="shared" si="2"/>
        <v>315000</v>
      </c>
      <c r="H10" s="115">
        <f t="shared" si="2"/>
        <v>450000</v>
      </c>
      <c r="I10" s="115">
        <f t="shared" si="2"/>
        <v>0</v>
      </c>
      <c r="J10" s="115">
        <f t="shared" si="2"/>
        <v>0</v>
      </c>
      <c r="K10" s="115">
        <f t="shared" si="2"/>
        <v>0</v>
      </c>
      <c r="L10" s="115">
        <f t="shared" si="2"/>
        <v>0</v>
      </c>
      <c r="M10" s="115">
        <f t="shared" si="2"/>
        <v>0</v>
      </c>
      <c r="N10" s="115">
        <f t="shared" si="2"/>
        <v>10026100</v>
      </c>
      <c r="O10" s="115">
        <f t="shared" si="2"/>
        <v>0</v>
      </c>
    </row>
    <row r="11" spans="1:17" ht="27.95" customHeight="1">
      <c r="A11" s="114" t="s">
        <v>140</v>
      </c>
      <c r="B11" s="117" t="s">
        <v>141</v>
      </c>
      <c r="C11" s="115">
        <v>14035</v>
      </c>
      <c r="D11" s="115">
        <v>0</v>
      </c>
      <c r="E11" s="115">
        <v>14035</v>
      </c>
      <c r="F11" s="115">
        <v>14035</v>
      </c>
      <c r="G11" s="115">
        <v>0</v>
      </c>
      <c r="H11" s="115">
        <v>0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  <c r="O11" s="115">
        <v>0</v>
      </c>
    </row>
    <row r="12" spans="1:17" ht="27.95" customHeight="1">
      <c r="A12" s="114" t="s">
        <v>142</v>
      </c>
      <c r="B12" s="117" t="s">
        <v>143</v>
      </c>
      <c r="C12" s="115">
        <v>2807</v>
      </c>
      <c r="D12" s="115">
        <v>0</v>
      </c>
      <c r="E12" s="115">
        <v>2807</v>
      </c>
      <c r="F12" s="115">
        <v>2807</v>
      </c>
      <c r="G12" s="115">
        <v>0</v>
      </c>
      <c r="H12" s="115">
        <v>0</v>
      </c>
      <c r="I12" s="115">
        <v>0</v>
      </c>
      <c r="J12" s="115">
        <v>0</v>
      </c>
      <c r="K12" s="115">
        <v>0</v>
      </c>
      <c r="L12" s="115">
        <v>0</v>
      </c>
      <c r="M12" s="115">
        <v>0</v>
      </c>
      <c r="N12" s="115">
        <v>0</v>
      </c>
      <c r="O12" s="115">
        <v>0</v>
      </c>
    </row>
    <row r="13" spans="1:17" ht="27.95" customHeight="1">
      <c r="A13" s="114" t="s">
        <v>144</v>
      </c>
      <c r="B13" s="117" t="s">
        <v>145</v>
      </c>
      <c r="C13" s="115">
        <v>6501960</v>
      </c>
      <c r="D13" s="115">
        <v>0</v>
      </c>
      <c r="E13" s="115">
        <v>6501960</v>
      </c>
      <c r="F13" s="115">
        <v>6501960</v>
      </c>
      <c r="G13" s="115">
        <v>0</v>
      </c>
      <c r="H13" s="115">
        <v>0</v>
      </c>
      <c r="I13" s="115">
        <v>0</v>
      </c>
      <c r="J13" s="115">
        <v>0</v>
      </c>
      <c r="K13" s="115">
        <v>0</v>
      </c>
      <c r="L13" s="115">
        <v>0</v>
      </c>
      <c r="M13" s="115">
        <v>0</v>
      </c>
      <c r="N13" s="115">
        <v>0</v>
      </c>
      <c r="O13" s="115">
        <v>0</v>
      </c>
    </row>
    <row r="14" spans="1:17" ht="27.95" customHeight="1">
      <c r="A14" s="114" t="s">
        <v>146</v>
      </c>
      <c r="B14" s="117" t="s">
        <v>147</v>
      </c>
      <c r="C14" s="115">
        <v>532800</v>
      </c>
      <c r="D14" s="115">
        <v>0</v>
      </c>
      <c r="E14" s="115">
        <v>532800</v>
      </c>
      <c r="F14" s="115">
        <v>532800</v>
      </c>
      <c r="G14" s="115">
        <v>0</v>
      </c>
      <c r="H14" s="115">
        <v>0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  <c r="O14" s="115">
        <v>0</v>
      </c>
    </row>
    <row r="15" spans="1:17" ht="27.95" customHeight="1">
      <c r="A15" s="114" t="s">
        <v>148</v>
      </c>
      <c r="B15" s="117" t="s">
        <v>149</v>
      </c>
      <c r="C15" s="115">
        <v>2303800</v>
      </c>
      <c r="D15" s="115">
        <v>0</v>
      </c>
      <c r="E15" s="115">
        <v>2303800</v>
      </c>
      <c r="F15" s="115">
        <v>1538800</v>
      </c>
      <c r="G15" s="115">
        <v>315000</v>
      </c>
      <c r="H15" s="115">
        <v>450000</v>
      </c>
      <c r="I15" s="115">
        <v>0</v>
      </c>
      <c r="J15" s="115">
        <v>0</v>
      </c>
      <c r="K15" s="115">
        <v>0</v>
      </c>
      <c r="L15" s="115">
        <v>0</v>
      </c>
      <c r="M15" s="115">
        <v>0</v>
      </c>
      <c r="N15" s="115">
        <v>0</v>
      </c>
      <c r="O15" s="115">
        <v>0</v>
      </c>
    </row>
    <row r="16" spans="1:17" ht="27.95" customHeight="1">
      <c r="A16" s="114" t="s">
        <v>150</v>
      </c>
      <c r="B16" s="117" t="s">
        <v>151</v>
      </c>
      <c r="C16" s="115">
        <v>200000</v>
      </c>
      <c r="D16" s="115">
        <v>0</v>
      </c>
      <c r="E16" s="115">
        <v>200000</v>
      </c>
      <c r="F16" s="115">
        <v>200000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  <c r="N16" s="115">
        <v>0</v>
      </c>
      <c r="O16" s="115">
        <v>0</v>
      </c>
    </row>
    <row r="17" spans="1:15" ht="27.95" customHeight="1">
      <c r="A17" s="114" t="s">
        <v>152</v>
      </c>
      <c r="B17" s="117" t="s">
        <v>153</v>
      </c>
      <c r="C17" s="115">
        <v>8260500</v>
      </c>
      <c r="D17" s="115">
        <v>0</v>
      </c>
      <c r="E17" s="115">
        <v>1289400</v>
      </c>
      <c r="F17" s="115">
        <v>1289400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6971100</v>
      </c>
      <c r="O17" s="115">
        <v>0</v>
      </c>
    </row>
    <row r="18" spans="1:15" ht="27.95" customHeight="1">
      <c r="A18" s="114" t="s">
        <v>154</v>
      </c>
      <c r="B18" s="117" t="s">
        <v>155</v>
      </c>
      <c r="C18" s="115">
        <v>168422</v>
      </c>
      <c r="D18" s="115">
        <v>0</v>
      </c>
      <c r="E18" s="115">
        <v>168422</v>
      </c>
      <c r="F18" s="115">
        <v>168422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  <c r="O18" s="115">
        <v>0</v>
      </c>
    </row>
    <row r="19" spans="1:15" ht="27.95" customHeight="1">
      <c r="A19" s="114" t="s">
        <v>156</v>
      </c>
      <c r="B19" s="117" t="s">
        <v>157</v>
      </c>
      <c r="C19" s="115">
        <v>6664377</v>
      </c>
      <c r="D19" s="115">
        <v>0</v>
      </c>
      <c r="E19" s="115">
        <v>6664377</v>
      </c>
      <c r="F19" s="115">
        <v>6664377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  <c r="O19" s="115">
        <v>0</v>
      </c>
    </row>
    <row r="20" spans="1:15" ht="27.95" customHeight="1">
      <c r="A20" s="114" t="s">
        <v>158</v>
      </c>
      <c r="B20" s="117" t="s">
        <v>159</v>
      </c>
      <c r="C20" s="115">
        <v>472629</v>
      </c>
      <c r="D20" s="115">
        <v>0</v>
      </c>
      <c r="E20" s="115">
        <v>472629</v>
      </c>
      <c r="F20" s="115">
        <v>472629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115">
        <v>0</v>
      </c>
    </row>
    <row r="21" spans="1:15" ht="27.95" customHeight="1">
      <c r="A21" s="114" t="s">
        <v>160</v>
      </c>
      <c r="B21" s="117" t="s">
        <v>161</v>
      </c>
      <c r="C21" s="115">
        <v>336845</v>
      </c>
      <c r="D21" s="115">
        <v>0</v>
      </c>
      <c r="E21" s="115">
        <v>336845</v>
      </c>
      <c r="F21" s="115">
        <v>336845</v>
      </c>
      <c r="G21" s="115"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  <c r="O21" s="115">
        <v>0</v>
      </c>
    </row>
    <row r="22" spans="1:15" ht="27.95" customHeight="1">
      <c r="A22" s="114" t="s">
        <v>162</v>
      </c>
      <c r="B22" s="117" t="s">
        <v>163</v>
      </c>
      <c r="C22" s="115">
        <v>10834</v>
      </c>
      <c r="D22" s="115">
        <v>0</v>
      </c>
      <c r="E22" s="115">
        <v>10834</v>
      </c>
      <c r="F22" s="115">
        <v>10834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  <c r="O22" s="115">
        <v>0</v>
      </c>
    </row>
    <row r="23" spans="1:15" ht="27.95" customHeight="1">
      <c r="A23" s="114" t="s">
        <v>164</v>
      </c>
      <c r="B23" s="117" t="s">
        <v>165</v>
      </c>
      <c r="C23" s="115">
        <v>1120000</v>
      </c>
      <c r="D23" s="115">
        <v>0</v>
      </c>
      <c r="E23" s="115">
        <v>1120000</v>
      </c>
      <c r="F23" s="115">
        <v>1120000</v>
      </c>
      <c r="G23" s="115">
        <v>0</v>
      </c>
      <c r="H23" s="115">
        <v>0</v>
      </c>
      <c r="I23" s="115">
        <v>0</v>
      </c>
      <c r="J23" s="115">
        <v>0</v>
      </c>
      <c r="K23" s="115">
        <v>0</v>
      </c>
      <c r="L23" s="115">
        <v>0</v>
      </c>
      <c r="M23" s="115">
        <v>0</v>
      </c>
      <c r="N23" s="115">
        <v>0</v>
      </c>
      <c r="O23" s="115">
        <v>0</v>
      </c>
    </row>
    <row r="24" spans="1:15" ht="27.95" customHeight="1">
      <c r="A24" s="114" t="s">
        <v>166</v>
      </c>
      <c r="B24" s="117" t="s">
        <v>167</v>
      </c>
      <c r="C24" s="115">
        <v>4014360</v>
      </c>
      <c r="D24" s="115">
        <v>0</v>
      </c>
      <c r="E24" s="115">
        <v>959360</v>
      </c>
      <c r="F24" s="115">
        <v>959360</v>
      </c>
      <c r="G24" s="115">
        <v>0</v>
      </c>
      <c r="H24" s="115">
        <v>0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3055000</v>
      </c>
      <c r="O24" s="115">
        <v>0</v>
      </c>
    </row>
    <row r="25" spans="1:15" ht="27.95" customHeight="1">
      <c r="A25" s="114" t="s">
        <v>168</v>
      </c>
      <c r="B25" s="117" t="s">
        <v>169</v>
      </c>
      <c r="C25" s="115">
        <f t="shared" ref="C25:O25" si="3">SUM(C26:C32)</f>
        <v>2448775</v>
      </c>
      <c r="D25" s="115">
        <f t="shared" si="3"/>
        <v>0</v>
      </c>
      <c r="E25" s="115">
        <f t="shared" si="3"/>
        <v>2448775</v>
      </c>
      <c r="F25" s="115">
        <f t="shared" si="3"/>
        <v>2448775</v>
      </c>
      <c r="G25" s="115">
        <f t="shared" si="3"/>
        <v>0</v>
      </c>
      <c r="H25" s="115">
        <f t="shared" si="3"/>
        <v>0</v>
      </c>
      <c r="I25" s="115">
        <f t="shared" si="3"/>
        <v>0</v>
      </c>
      <c r="J25" s="115">
        <f t="shared" si="3"/>
        <v>0</v>
      </c>
      <c r="K25" s="115">
        <f t="shared" si="3"/>
        <v>0</v>
      </c>
      <c r="L25" s="115">
        <f t="shared" si="3"/>
        <v>0</v>
      </c>
      <c r="M25" s="115">
        <f t="shared" si="3"/>
        <v>0</v>
      </c>
      <c r="N25" s="115">
        <f t="shared" si="3"/>
        <v>0</v>
      </c>
      <c r="O25" s="115">
        <f t="shared" si="3"/>
        <v>0</v>
      </c>
    </row>
    <row r="26" spans="1:15" ht="27.95" customHeight="1">
      <c r="A26" s="114" t="s">
        <v>160</v>
      </c>
      <c r="B26" s="117" t="s">
        <v>161</v>
      </c>
      <c r="C26" s="115">
        <v>124834</v>
      </c>
      <c r="D26" s="115">
        <v>0</v>
      </c>
      <c r="E26" s="115">
        <v>124834</v>
      </c>
      <c r="F26" s="115">
        <v>124834</v>
      </c>
      <c r="G26" s="115">
        <v>0</v>
      </c>
      <c r="H26" s="115">
        <v>0</v>
      </c>
      <c r="I26" s="115">
        <v>0</v>
      </c>
      <c r="J26" s="115">
        <v>0</v>
      </c>
      <c r="K26" s="115">
        <v>0</v>
      </c>
      <c r="L26" s="115">
        <v>0</v>
      </c>
      <c r="M26" s="115">
        <v>0</v>
      </c>
      <c r="N26" s="115">
        <v>0</v>
      </c>
      <c r="O26" s="115">
        <v>0</v>
      </c>
    </row>
    <row r="27" spans="1:15" ht="27.95" customHeight="1">
      <c r="A27" s="114" t="s">
        <v>170</v>
      </c>
      <c r="B27" s="117" t="s">
        <v>171</v>
      </c>
      <c r="C27" s="115">
        <v>2081963</v>
      </c>
      <c r="D27" s="115">
        <v>0</v>
      </c>
      <c r="E27" s="115">
        <v>2081963</v>
      </c>
      <c r="F27" s="115">
        <v>2081963</v>
      </c>
      <c r="G27" s="115">
        <v>0</v>
      </c>
      <c r="H27" s="115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115">
        <v>0</v>
      </c>
    </row>
    <row r="28" spans="1:15" ht="27.95" customHeight="1">
      <c r="A28" s="114" t="s">
        <v>172</v>
      </c>
      <c r="B28" s="117" t="s">
        <v>173</v>
      </c>
      <c r="C28" s="115">
        <v>62417</v>
      </c>
      <c r="D28" s="115">
        <v>0</v>
      </c>
      <c r="E28" s="115">
        <v>62417</v>
      </c>
      <c r="F28" s="115">
        <v>62417</v>
      </c>
      <c r="G28" s="115">
        <v>0</v>
      </c>
      <c r="H28" s="115">
        <v>0</v>
      </c>
      <c r="I28" s="115">
        <v>0</v>
      </c>
      <c r="J28" s="115">
        <v>0</v>
      </c>
      <c r="K28" s="115">
        <v>0</v>
      </c>
      <c r="L28" s="115">
        <v>0</v>
      </c>
      <c r="M28" s="115">
        <v>0</v>
      </c>
      <c r="N28" s="115">
        <v>0</v>
      </c>
      <c r="O28" s="115">
        <v>0</v>
      </c>
    </row>
    <row r="29" spans="1:15" ht="27.95" customHeight="1">
      <c r="A29" s="114" t="s">
        <v>158</v>
      </c>
      <c r="B29" s="117" t="s">
        <v>159</v>
      </c>
      <c r="C29" s="115">
        <v>166445</v>
      </c>
      <c r="D29" s="115">
        <v>0</v>
      </c>
      <c r="E29" s="115">
        <v>166445</v>
      </c>
      <c r="F29" s="115">
        <v>166445</v>
      </c>
      <c r="G29" s="115">
        <v>0</v>
      </c>
      <c r="H29" s="115">
        <v>0</v>
      </c>
      <c r="I29" s="115">
        <v>0</v>
      </c>
      <c r="J29" s="115">
        <v>0</v>
      </c>
      <c r="K29" s="115">
        <v>0</v>
      </c>
      <c r="L29" s="115">
        <v>0</v>
      </c>
      <c r="M29" s="115">
        <v>0</v>
      </c>
      <c r="N29" s="115">
        <v>0</v>
      </c>
      <c r="O29" s="115">
        <v>0</v>
      </c>
    </row>
    <row r="30" spans="1:15" ht="27.95" customHeight="1">
      <c r="A30" s="114" t="s">
        <v>140</v>
      </c>
      <c r="B30" s="117" t="s">
        <v>141</v>
      </c>
      <c r="C30" s="115">
        <v>5201</v>
      </c>
      <c r="D30" s="115">
        <v>0</v>
      </c>
      <c r="E30" s="115">
        <v>5201</v>
      </c>
      <c r="F30" s="115">
        <v>5201</v>
      </c>
      <c r="G30" s="115">
        <v>0</v>
      </c>
      <c r="H30" s="115">
        <v>0</v>
      </c>
      <c r="I30" s="115">
        <v>0</v>
      </c>
      <c r="J30" s="115">
        <v>0</v>
      </c>
      <c r="K30" s="115">
        <v>0</v>
      </c>
      <c r="L30" s="115">
        <v>0</v>
      </c>
      <c r="M30" s="115">
        <v>0</v>
      </c>
      <c r="N30" s="115">
        <v>0</v>
      </c>
      <c r="O30" s="115">
        <v>0</v>
      </c>
    </row>
    <row r="31" spans="1:15" ht="27.95" customHeight="1">
      <c r="A31" s="114" t="s">
        <v>162</v>
      </c>
      <c r="B31" s="117" t="s">
        <v>163</v>
      </c>
      <c r="C31" s="115">
        <v>6875</v>
      </c>
      <c r="D31" s="115">
        <v>0</v>
      </c>
      <c r="E31" s="115">
        <v>6875</v>
      </c>
      <c r="F31" s="115">
        <v>6875</v>
      </c>
      <c r="G31" s="115">
        <v>0</v>
      </c>
      <c r="H31" s="115">
        <v>0</v>
      </c>
      <c r="I31" s="115">
        <v>0</v>
      </c>
      <c r="J31" s="115">
        <v>0</v>
      </c>
      <c r="K31" s="115">
        <v>0</v>
      </c>
      <c r="L31" s="115">
        <v>0</v>
      </c>
      <c r="M31" s="115">
        <v>0</v>
      </c>
      <c r="N31" s="115">
        <v>0</v>
      </c>
      <c r="O31" s="115">
        <v>0</v>
      </c>
    </row>
    <row r="32" spans="1:15" ht="27.95" customHeight="1">
      <c r="A32" s="114" t="s">
        <v>142</v>
      </c>
      <c r="B32" s="117" t="s">
        <v>143</v>
      </c>
      <c r="C32" s="115">
        <v>1040</v>
      </c>
      <c r="D32" s="115">
        <v>0</v>
      </c>
      <c r="E32" s="115">
        <v>1040</v>
      </c>
      <c r="F32" s="115">
        <v>1040</v>
      </c>
      <c r="G32" s="115">
        <v>0</v>
      </c>
      <c r="H32" s="115">
        <v>0</v>
      </c>
      <c r="I32" s="115">
        <v>0</v>
      </c>
      <c r="J32" s="115">
        <v>0</v>
      </c>
      <c r="K32" s="115">
        <v>0</v>
      </c>
      <c r="L32" s="115">
        <v>0</v>
      </c>
      <c r="M32" s="115">
        <v>0</v>
      </c>
      <c r="N32" s="115">
        <v>0</v>
      </c>
      <c r="O32" s="115">
        <v>0</v>
      </c>
    </row>
    <row r="33" spans="1:15" ht="27.95" customHeight="1">
      <c r="A33" s="114" t="s">
        <v>174</v>
      </c>
      <c r="B33" s="117" t="s">
        <v>175</v>
      </c>
      <c r="C33" s="115">
        <f t="shared" ref="C33:O33" si="4">SUM(C34:C40)</f>
        <v>5254782</v>
      </c>
      <c r="D33" s="115">
        <f t="shared" si="4"/>
        <v>0</v>
      </c>
      <c r="E33" s="115">
        <f t="shared" si="4"/>
        <v>5254782</v>
      </c>
      <c r="F33" s="115">
        <f t="shared" si="4"/>
        <v>5254782</v>
      </c>
      <c r="G33" s="115">
        <f t="shared" si="4"/>
        <v>0</v>
      </c>
      <c r="H33" s="115">
        <f t="shared" si="4"/>
        <v>0</v>
      </c>
      <c r="I33" s="115">
        <f t="shared" si="4"/>
        <v>0</v>
      </c>
      <c r="J33" s="115">
        <f t="shared" si="4"/>
        <v>0</v>
      </c>
      <c r="K33" s="115">
        <f t="shared" si="4"/>
        <v>0</v>
      </c>
      <c r="L33" s="115">
        <f t="shared" si="4"/>
        <v>0</v>
      </c>
      <c r="M33" s="115">
        <f t="shared" si="4"/>
        <v>0</v>
      </c>
      <c r="N33" s="115">
        <f t="shared" si="4"/>
        <v>0</v>
      </c>
      <c r="O33" s="115">
        <f t="shared" si="4"/>
        <v>0</v>
      </c>
    </row>
    <row r="34" spans="1:15" ht="27.95" customHeight="1">
      <c r="A34" s="114" t="s">
        <v>158</v>
      </c>
      <c r="B34" s="117" t="s">
        <v>159</v>
      </c>
      <c r="C34" s="115">
        <v>331641</v>
      </c>
      <c r="D34" s="115">
        <v>0</v>
      </c>
      <c r="E34" s="115">
        <v>331641</v>
      </c>
      <c r="F34" s="115">
        <v>331641</v>
      </c>
      <c r="G34" s="115">
        <v>0</v>
      </c>
      <c r="H34" s="115">
        <v>0</v>
      </c>
      <c r="I34" s="115">
        <v>0</v>
      </c>
      <c r="J34" s="115">
        <v>0</v>
      </c>
      <c r="K34" s="115">
        <v>0</v>
      </c>
      <c r="L34" s="115">
        <v>0</v>
      </c>
      <c r="M34" s="115">
        <v>0</v>
      </c>
      <c r="N34" s="115">
        <v>0</v>
      </c>
      <c r="O34" s="115">
        <v>0</v>
      </c>
    </row>
    <row r="35" spans="1:15" ht="27.95" customHeight="1">
      <c r="A35" s="114" t="s">
        <v>140</v>
      </c>
      <c r="B35" s="117" t="s">
        <v>141</v>
      </c>
      <c r="C35" s="115">
        <v>10338</v>
      </c>
      <c r="D35" s="115">
        <v>0</v>
      </c>
      <c r="E35" s="115">
        <v>10338</v>
      </c>
      <c r="F35" s="115">
        <v>10338</v>
      </c>
      <c r="G35" s="115">
        <v>0</v>
      </c>
      <c r="H35" s="115">
        <v>0</v>
      </c>
      <c r="I35" s="115">
        <v>0</v>
      </c>
      <c r="J35" s="115">
        <v>0</v>
      </c>
      <c r="K35" s="115">
        <v>0</v>
      </c>
      <c r="L35" s="115">
        <v>0</v>
      </c>
      <c r="M35" s="115">
        <v>0</v>
      </c>
      <c r="N35" s="115">
        <v>0</v>
      </c>
      <c r="O35" s="115">
        <v>0</v>
      </c>
    </row>
    <row r="36" spans="1:15" ht="27.95" customHeight="1">
      <c r="A36" s="114" t="s">
        <v>160</v>
      </c>
      <c r="B36" s="117" t="s">
        <v>161</v>
      </c>
      <c r="C36" s="115">
        <v>248100</v>
      </c>
      <c r="D36" s="115">
        <v>0</v>
      </c>
      <c r="E36" s="115">
        <v>248100</v>
      </c>
      <c r="F36" s="115">
        <v>248100</v>
      </c>
      <c r="G36" s="115">
        <v>0</v>
      </c>
      <c r="H36" s="115">
        <v>0</v>
      </c>
      <c r="I36" s="115">
        <v>0</v>
      </c>
      <c r="J36" s="115">
        <v>0</v>
      </c>
      <c r="K36" s="115">
        <v>0</v>
      </c>
      <c r="L36" s="115">
        <v>0</v>
      </c>
      <c r="M36" s="115">
        <v>0</v>
      </c>
      <c r="N36" s="115">
        <v>0</v>
      </c>
      <c r="O36" s="115">
        <v>0</v>
      </c>
    </row>
    <row r="37" spans="1:15" ht="27.95" customHeight="1">
      <c r="A37" s="114" t="s">
        <v>162</v>
      </c>
      <c r="B37" s="117" t="s">
        <v>163</v>
      </c>
      <c r="C37" s="115">
        <v>13642</v>
      </c>
      <c r="D37" s="115">
        <v>0</v>
      </c>
      <c r="E37" s="115">
        <v>13642</v>
      </c>
      <c r="F37" s="115">
        <v>13642</v>
      </c>
      <c r="G37" s="115">
        <v>0</v>
      </c>
      <c r="H37" s="115">
        <v>0</v>
      </c>
      <c r="I37" s="115">
        <v>0</v>
      </c>
      <c r="J37" s="115">
        <v>0</v>
      </c>
      <c r="K37" s="115">
        <v>0</v>
      </c>
      <c r="L37" s="115">
        <v>0</v>
      </c>
      <c r="M37" s="115">
        <v>0</v>
      </c>
      <c r="N37" s="115">
        <v>0</v>
      </c>
      <c r="O37" s="115">
        <v>0</v>
      </c>
    </row>
    <row r="38" spans="1:15" ht="27.95" customHeight="1">
      <c r="A38" s="114" t="s">
        <v>142</v>
      </c>
      <c r="B38" s="117" t="s">
        <v>143</v>
      </c>
      <c r="C38" s="115">
        <v>2068</v>
      </c>
      <c r="D38" s="115">
        <v>0</v>
      </c>
      <c r="E38" s="115">
        <v>2068</v>
      </c>
      <c r="F38" s="115">
        <v>2068</v>
      </c>
      <c r="G38" s="115">
        <v>0</v>
      </c>
      <c r="H38" s="115">
        <v>0</v>
      </c>
      <c r="I38" s="115">
        <v>0</v>
      </c>
      <c r="J38" s="115">
        <v>0</v>
      </c>
      <c r="K38" s="115">
        <v>0</v>
      </c>
      <c r="L38" s="115">
        <v>0</v>
      </c>
      <c r="M38" s="115">
        <v>0</v>
      </c>
      <c r="N38" s="115">
        <v>0</v>
      </c>
      <c r="O38" s="115">
        <v>0</v>
      </c>
    </row>
    <row r="39" spans="1:15" ht="27.95" customHeight="1">
      <c r="A39" s="114" t="s">
        <v>176</v>
      </c>
      <c r="B39" s="117" t="s">
        <v>177</v>
      </c>
      <c r="C39" s="115">
        <v>4524943</v>
      </c>
      <c r="D39" s="115">
        <v>0</v>
      </c>
      <c r="E39" s="115">
        <v>4524943</v>
      </c>
      <c r="F39" s="115">
        <v>4524943</v>
      </c>
      <c r="G39" s="115">
        <v>0</v>
      </c>
      <c r="H39" s="115">
        <v>0</v>
      </c>
      <c r="I39" s="115">
        <v>0</v>
      </c>
      <c r="J39" s="115">
        <v>0</v>
      </c>
      <c r="K39" s="115">
        <v>0</v>
      </c>
      <c r="L39" s="115">
        <v>0</v>
      </c>
      <c r="M39" s="115">
        <v>0</v>
      </c>
      <c r="N39" s="115">
        <v>0</v>
      </c>
      <c r="O39" s="115">
        <v>0</v>
      </c>
    </row>
    <row r="40" spans="1:15" ht="27.95" customHeight="1">
      <c r="A40" s="114" t="s">
        <v>172</v>
      </c>
      <c r="B40" s="117" t="s">
        <v>173</v>
      </c>
      <c r="C40" s="115">
        <v>124050</v>
      </c>
      <c r="D40" s="115">
        <v>0</v>
      </c>
      <c r="E40" s="115">
        <v>124050</v>
      </c>
      <c r="F40" s="115">
        <v>124050</v>
      </c>
      <c r="G40" s="115">
        <v>0</v>
      </c>
      <c r="H40" s="115">
        <v>0</v>
      </c>
      <c r="I40" s="115">
        <v>0</v>
      </c>
      <c r="J40" s="115">
        <v>0</v>
      </c>
      <c r="K40" s="115">
        <v>0</v>
      </c>
      <c r="L40" s="115">
        <v>0</v>
      </c>
      <c r="M40" s="115">
        <v>0</v>
      </c>
      <c r="N40" s="115">
        <v>0</v>
      </c>
      <c r="O40" s="115">
        <v>0</v>
      </c>
    </row>
    <row r="41" spans="1:15" ht="27.95" customHeight="1">
      <c r="A41" s="114" t="s">
        <v>178</v>
      </c>
      <c r="B41" s="117" t="s">
        <v>179</v>
      </c>
      <c r="C41" s="115">
        <f t="shared" ref="C41:O41" si="5">SUM(C42:C48)</f>
        <v>1572801</v>
      </c>
      <c r="D41" s="115">
        <f t="shared" si="5"/>
        <v>0</v>
      </c>
      <c r="E41" s="115">
        <f t="shared" si="5"/>
        <v>1572801</v>
      </c>
      <c r="F41" s="115">
        <f t="shared" si="5"/>
        <v>1572801</v>
      </c>
      <c r="G41" s="115">
        <f t="shared" si="5"/>
        <v>0</v>
      </c>
      <c r="H41" s="115">
        <f t="shared" si="5"/>
        <v>0</v>
      </c>
      <c r="I41" s="115">
        <f t="shared" si="5"/>
        <v>0</v>
      </c>
      <c r="J41" s="115">
        <f t="shared" si="5"/>
        <v>0</v>
      </c>
      <c r="K41" s="115">
        <f t="shared" si="5"/>
        <v>0</v>
      </c>
      <c r="L41" s="115">
        <f t="shared" si="5"/>
        <v>0</v>
      </c>
      <c r="M41" s="115">
        <f t="shared" si="5"/>
        <v>0</v>
      </c>
      <c r="N41" s="115">
        <f t="shared" si="5"/>
        <v>0</v>
      </c>
      <c r="O41" s="115">
        <f t="shared" si="5"/>
        <v>0</v>
      </c>
    </row>
    <row r="42" spans="1:15" ht="27.95" customHeight="1">
      <c r="A42" s="114" t="s">
        <v>162</v>
      </c>
      <c r="B42" s="117" t="s">
        <v>163</v>
      </c>
      <c r="C42" s="115">
        <v>6494</v>
      </c>
      <c r="D42" s="115">
        <v>0</v>
      </c>
      <c r="E42" s="115">
        <v>6494</v>
      </c>
      <c r="F42" s="115">
        <v>6494</v>
      </c>
      <c r="G42" s="115">
        <v>0</v>
      </c>
      <c r="H42" s="115">
        <v>0</v>
      </c>
      <c r="I42" s="115">
        <v>0</v>
      </c>
      <c r="J42" s="115">
        <v>0</v>
      </c>
      <c r="K42" s="115">
        <v>0</v>
      </c>
      <c r="L42" s="115">
        <v>0</v>
      </c>
      <c r="M42" s="115">
        <v>0</v>
      </c>
      <c r="N42" s="115">
        <v>0</v>
      </c>
      <c r="O42" s="115">
        <v>0</v>
      </c>
    </row>
    <row r="43" spans="1:15" ht="27.95" customHeight="1">
      <c r="A43" s="114" t="s">
        <v>160</v>
      </c>
      <c r="B43" s="117" t="s">
        <v>161</v>
      </c>
      <c r="C43" s="115">
        <v>117400</v>
      </c>
      <c r="D43" s="115">
        <v>0</v>
      </c>
      <c r="E43" s="115">
        <v>117400</v>
      </c>
      <c r="F43" s="115">
        <v>117400</v>
      </c>
      <c r="G43" s="115">
        <v>0</v>
      </c>
      <c r="H43" s="115">
        <v>0</v>
      </c>
      <c r="I43" s="115">
        <v>0</v>
      </c>
      <c r="J43" s="115">
        <v>0</v>
      </c>
      <c r="K43" s="115">
        <v>0</v>
      </c>
      <c r="L43" s="115">
        <v>0</v>
      </c>
      <c r="M43" s="115">
        <v>0</v>
      </c>
      <c r="N43" s="115">
        <v>0</v>
      </c>
      <c r="O43" s="115">
        <v>0</v>
      </c>
    </row>
    <row r="44" spans="1:15" ht="27.95" customHeight="1">
      <c r="A44" s="114" t="s">
        <v>158</v>
      </c>
      <c r="B44" s="117" t="s">
        <v>159</v>
      </c>
      <c r="C44" s="115">
        <v>156534</v>
      </c>
      <c r="D44" s="115">
        <v>0</v>
      </c>
      <c r="E44" s="115">
        <v>156534</v>
      </c>
      <c r="F44" s="115">
        <v>156534</v>
      </c>
      <c r="G44" s="115">
        <v>0</v>
      </c>
      <c r="H44" s="115">
        <v>0</v>
      </c>
      <c r="I44" s="115">
        <v>0</v>
      </c>
      <c r="J44" s="115">
        <v>0</v>
      </c>
      <c r="K44" s="115">
        <v>0</v>
      </c>
      <c r="L44" s="115">
        <v>0</v>
      </c>
      <c r="M44" s="115">
        <v>0</v>
      </c>
      <c r="N44" s="115">
        <v>0</v>
      </c>
      <c r="O44" s="115">
        <v>0</v>
      </c>
    </row>
    <row r="45" spans="1:15" ht="27.95" customHeight="1">
      <c r="A45" s="114" t="s">
        <v>142</v>
      </c>
      <c r="B45" s="117" t="s">
        <v>143</v>
      </c>
      <c r="C45" s="115">
        <v>978</v>
      </c>
      <c r="D45" s="115">
        <v>0</v>
      </c>
      <c r="E45" s="115">
        <v>978</v>
      </c>
      <c r="F45" s="115">
        <v>978</v>
      </c>
      <c r="G45" s="115">
        <v>0</v>
      </c>
      <c r="H45" s="115">
        <v>0</v>
      </c>
      <c r="I45" s="115">
        <v>0</v>
      </c>
      <c r="J45" s="115">
        <v>0</v>
      </c>
      <c r="K45" s="115">
        <v>0</v>
      </c>
      <c r="L45" s="115">
        <v>0</v>
      </c>
      <c r="M45" s="115">
        <v>0</v>
      </c>
      <c r="N45" s="115">
        <v>0</v>
      </c>
      <c r="O45" s="115">
        <v>0</v>
      </c>
    </row>
    <row r="46" spans="1:15" ht="27.95" customHeight="1">
      <c r="A46" s="114" t="s">
        <v>172</v>
      </c>
      <c r="B46" s="117" t="s">
        <v>173</v>
      </c>
      <c r="C46" s="115">
        <v>58700</v>
      </c>
      <c r="D46" s="115">
        <v>0</v>
      </c>
      <c r="E46" s="115">
        <v>58700</v>
      </c>
      <c r="F46" s="115">
        <v>58700</v>
      </c>
      <c r="G46" s="115">
        <v>0</v>
      </c>
      <c r="H46" s="115">
        <v>0</v>
      </c>
      <c r="I46" s="115">
        <v>0</v>
      </c>
      <c r="J46" s="115">
        <v>0</v>
      </c>
      <c r="K46" s="115">
        <v>0</v>
      </c>
      <c r="L46" s="115">
        <v>0</v>
      </c>
      <c r="M46" s="115">
        <v>0</v>
      </c>
      <c r="N46" s="115">
        <v>0</v>
      </c>
      <c r="O46" s="115">
        <v>0</v>
      </c>
    </row>
    <row r="47" spans="1:15" ht="27.95" customHeight="1">
      <c r="A47" s="114" t="s">
        <v>180</v>
      </c>
      <c r="B47" s="117" t="s">
        <v>181</v>
      </c>
      <c r="C47" s="115">
        <v>1227803</v>
      </c>
      <c r="D47" s="115">
        <v>0</v>
      </c>
      <c r="E47" s="115">
        <v>1227803</v>
      </c>
      <c r="F47" s="115">
        <v>1227803</v>
      </c>
      <c r="G47" s="115">
        <v>0</v>
      </c>
      <c r="H47" s="115">
        <v>0</v>
      </c>
      <c r="I47" s="115">
        <v>0</v>
      </c>
      <c r="J47" s="115">
        <v>0</v>
      </c>
      <c r="K47" s="115">
        <v>0</v>
      </c>
      <c r="L47" s="115">
        <v>0</v>
      </c>
      <c r="M47" s="115">
        <v>0</v>
      </c>
      <c r="N47" s="115">
        <v>0</v>
      </c>
      <c r="O47" s="115">
        <v>0</v>
      </c>
    </row>
    <row r="48" spans="1:15" ht="27.95" customHeight="1">
      <c r="A48" s="114" t="s">
        <v>140</v>
      </c>
      <c r="B48" s="117" t="s">
        <v>141</v>
      </c>
      <c r="C48" s="115">
        <v>4892</v>
      </c>
      <c r="D48" s="115">
        <v>0</v>
      </c>
      <c r="E48" s="115">
        <v>4892</v>
      </c>
      <c r="F48" s="115">
        <v>4892</v>
      </c>
      <c r="G48" s="115">
        <v>0</v>
      </c>
      <c r="H48" s="115">
        <v>0</v>
      </c>
      <c r="I48" s="115">
        <v>0</v>
      </c>
      <c r="J48" s="115">
        <v>0</v>
      </c>
      <c r="K48" s="115">
        <v>0</v>
      </c>
      <c r="L48" s="115">
        <v>0</v>
      </c>
      <c r="M48" s="115">
        <v>0</v>
      </c>
      <c r="N48" s="115">
        <v>0</v>
      </c>
      <c r="O48" s="115">
        <v>0</v>
      </c>
    </row>
    <row r="49" spans="1:15" ht="27.95" customHeight="1">
      <c r="A49" s="114" t="s">
        <v>182</v>
      </c>
      <c r="B49" s="117" t="s">
        <v>183</v>
      </c>
      <c r="C49" s="115">
        <f t="shared" ref="C49:O49" si="6">SUM(C50:C56)</f>
        <v>2081283</v>
      </c>
      <c r="D49" s="115">
        <f t="shared" si="6"/>
        <v>0</v>
      </c>
      <c r="E49" s="115">
        <f t="shared" si="6"/>
        <v>2081283</v>
      </c>
      <c r="F49" s="115">
        <f t="shared" si="6"/>
        <v>2081283</v>
      </c>
      <c r="G49" s="115">
        <f t="shared" si="6"/>
        <v>0</v>
      </c>
      <c r="H49" s="115">
        <f t="shared" si="6"/>
        <v>0</v>
      </c>
      <c r="I49" s="115">
        <f t="shared" si="6"/>
        <v>0</v>
      </c>
      <c r="J49" s="115">
        <f t="shared" si="6"/>
        <v>0</v>
      </c>
      <c r="K49" s="115">
        <f t="shared" si="6"/>
        <v>0</v>
      </c>
      <c r="L49" s="115">
        <f t="shared" si="6"/>
        <v>0</v>
      </c>
      <c r="M49" s="115">
        <f t="shared" si="6"/>
        <v>0</v>
      </c>
      <c r="N49" s="115">
        <f t="shared" si="6"/>
        <v>0</v>
      </c>
      <c r="O49" s="115">
        <f t="shared" si="6"/>
        <v>0</v>
      </c>
    </row>
    <row r="50" spans="1:15" ht="27.95" customHeight="1">
      <c r="A50" s="114" t="s">
        <v>140</v>
      </c>
      <c r="B50" s="117" t="s">
        <v>141</v>
      </c>
      <c r="C50" s="115">
        <v>6843</v>
      </c>
      <c r="D50" s="115">
        <v>0</v>
      </c>
      <c r="E50" s="115">
        <v>6843</v>
      </c>
      <c r="F50" s="115">
        <v>6843</v>
      </c>
      <c r="G50" s="115">
        <v>0</v>
      </c>
      <c r="H50" s="115">
        <v>0</v>
      </c>
      <c r="I50" s="115">
        <v>0</v>
      </c>
      <c r="J50" s="115">
        <v>0</v>
      </c>
      <c r="K50" s="115">
        <v>0</v>
      </c>
      <c r="L50" s="115">
        <v>0</v>
      </c>
      <c r="M50" s="115">
        <v>0</v>
      </c>
      <c r="N50" s="115">
        <v>0</v>
      </c>
      <c r="O50" s="115">
        <v>0</v>
      </c>
    </row>
    <row r="51" spans="1:15" ht="27.95" customHeight="1">
      <c r="A51" s="114" t="s">
        <v>160</v>
      </c>
      <c r="B51" s="117" t="s">
        <v>161</v>
      </c>
      <c r="C51" s="115">
        <v>164223</v>
      </c>
      <c r="D51" s="115">
        <v>0</v>
      </c>
      <c r="E51" s="115">
        <v>164223</v>
      </c>
      <c r="F51" s="115">
        <v>164223</v>
      </c>
      <c r="G51" s="115">
        <v>0</v>
      </c>
      <c r="H51" s="115">
        <v>0</v>
      </c>
      <c r="I51" s="115">
        <v>0</v>
      </c>
      <c r="J51" s="115">
        <v>0</v>
      </c>
      <c r="K51" s="115">
        <v>0</v>
      </c>
      <c r="L51" s="115">
        <v>0</v>
      </c>
      <c r="M51" s="115">
        <v>0</v>
      </c>
      <c r="N51" s="115">
        <v>0</v>
      </c>
      <c r="O51" s="115">
        <v>0</v>
      </c>
    </row>
    <row r="52" spans="1:15" ht="27.95" customHeight="1">
      <c r="A52" s="114" t="s">
        <v>184</v>
      </c>
      <c r="B52" s="117" t="s">
        <v>185</v>
      </c>
      <c r="C52" s="115">
        <v>1598420</v>
      </c>
      <c r="D52" s="115">
        <v>0</v>
      </c>
      <c r="E52" s="115">
        <v>1598420</v>
      </c>
      <c r="F52" s="115">
        <v>1598420</v>
      </c>
      <c r="G52" s="115">
        <v>0</v>
      </c>
      <c r="H52" s="115">
        <v>0</v>
      </c>
      <c r="I52" s="115">
        <v>0</v>
      </c>
      <c r="J52" s="115">
        <v>0</v>
      </c>
      <c r="K52" s="115">
        <v>0</v>
      </c>
      <c r="L52" s="115">
        <v>0</v>
      </c>
      <c r="M52" s="115">
        <v>0</v>
      </c>
      <c r="N52" s="115">
        <v>0</v>
      </c>
      <c r="O52" s="115">
        <v>0</v>
      </c>
    </row>
    <row r="53" spans="1:15" ht="27.95" customHeight="1">
      <c r="A53" s="114" t="s">
        <v>158</v>
      </c>
      <c r="B53" s="117" t="s">
        <v>159</v>
      </c>
      <c r="C53" s="115">
        <v>218964</v>
      </c>
      <c r="D53" s="115">
        <v>0</v>
      </c>
      <c r="E53" s="115">
        <v>218964</v>
      </c>
      <c r="F53" s="115">
        <v>218964</v>
      </c>
      <c r="G53" s="115">
        <v>0</v>
      </c>
      <c r="H53" s="115">
        <v>0</v>
      </c>
      <c r="I53" s="115">
        <v>0</v>
      </c>
      <c r="J53" s="115">
        <v>0</v>
      </c>
      <c r="K53" s="115">
        <v>0</v>
      </c>
      <c r="L53" s="115">
        <v>0</v>
      </c>
      <c r="M53" s="115">
        <v>0</v>
      </c>
      <c r="N53" s="115">
        <v>0</v>
      </c>
      <c r="O53" s="115">
        <v>0</v>
      </c>
    </row>
    <row r="54" spans="1:15" ht="27.95" customHeight="1">
      <c r="A54" s="114" t="s">
        <v>172</v>
      </c>
      <c r="B54" s="117" t="s">
        <v>173</v>
      </c>
      <c r="C54" s="115">
        <v>82111</v>
      </c>
      <c r="D54" s="115">
        <v>0</v>
      </c>
      <c r="E54" s="115">
        <v>82111</v>
      </c>
      <c r="F54" s="115">
        <v>82111</v>
      </c>
      <c r="G54" s="115">
        <v>0</v>
      </c>
      <c r="H54" s="115">
        <v>0</v>
      </c>
      <c r="I54" s="115">
        <v>0</v>
      </c>
      <c r="J54" s="115">
        <v>0</v>
      </c>
      <c r="K54" s="115">
        <v>0</v>
      </c>
      <c r="L54" s="115">
        <v>0</v>
      </c>
      <c r="M54" s="115">
        <v>0</v>
      </c>
      <c r="N54" s="115">
        <v>0</v>
      </c>
      <c r="O54" s="115">
        <v>0</v>
      </c>
    </row>
    <row r="55" spans="1:15" ht="27.95" customHeight="1">
      <c r="A55" s="114" t="s">
        <v>162</v>
      </c>
      <c r="B55" s="117" t="s">
        <v>163</v>
      </c>
      <c r="C55" s="115">
        <v>9353</v>
      </c>
      <c r="D55" s="115">
        <v>0</v>
      </c>
      <c r="E55" s="115">
        <v>9353</v>
      </c>
      <c r="F55" s="115">
        <v>9353</v>
      </c>
      <c r="G55" s="115">
        <v>0</v>
      </c>
      <c r="H55" s="115">
        <v>0</v>
      </c>
      <c r="I55" s="115">
        <v>0</v>
      </c>
      <c r="J55" s="115">
        <v>0</v>
      </c>
      <c r="K55" s="115">
        <v>0</v>
      </c>
      <c r="L55" s="115">
        <v>0</v>
      </c>
      <c r="M55" s="115">
        <v>0</v>
      </c>
      <c r="N55" s="115">
        <v>0</v>
      </c>
      <c r="O55" s="115">
        <v>0</v>
      </c>
    </row>
    <row r="56" spans="1:15" ht="27.95" customHeight="1">
      <c r="A56" s="114" t="s">
        <v>142</v>
      </c>
      <c r="B56" s="117" t="s">
        <v>143</v>
      </c>
      <c r="C56" s="115">
        <v>1369</v>
      </c>
      <c r="D56" s="115">
        <v>0</v>
      </c>
      <c r="E56" s="115">
        <v>1369</v>
      </c>
      <c r="F56" s="115">
        <v>1369</v>
      </c>
      <c r="G56" s="115">
        <v>0</v>
      </c>
      <c r="H56" s="115">
        <v>0</v>
      </c>
      <c r="I56" s="115">
        <v>0</v>
      </c>
      <c r="J56" s="115">
        <v>0</v>
      </c>
      <c r="K56" s="115">
        <v>0</v>
      </c>
      <c r="L56" s="115">
        <v>0</v>
      </c>
      <c r="M56" s="115">
        <v>0</v>
      </c>
      <c r="N56" s="115">
        <v>0</v>
      </c>
      <c r="O56" s="115">
        <v>0</v>
      </c>
    </row>
    <row r="57" spans="1:15" ht="27.95" customHeight="1">
      <c r="A57" s="114" t="s">
        <v>186</v>
      </c>
      <c r="B57" s="117" t="s">
        <v>187</v>
      </c>
      <c r="C57" s="115">
        <f t="shared" ref="C57:O57" si="7">C58</f>
        <v>1333041</v>
      </c>
      <c r="D57" s="115">
        <f t="shared" si="7"/>
        <v>0</v>
      </c>
      <c r="E57" s="115">
        <f t="shared" si="7"/>
        <v>1333041</v>
      </c>
      <c r="F57" s="115">
        <f t="shared" si="7"/>
        <v>1333041</v>
      </c>
      <c r="G57" s="115">
        <f t="shared" si="7"/>
        <v>0</v>
      </c>
      <c r="H57" s="115">
        <f t="shared" si="7"/>
        <v>0</v>
      </c>
      <c r="I57" s="115">
        <f t="shared" si="7"/>
        <v>0</v>
      </c>
      <c r="J57" s="115">
        <f t="shared" si="7"/>
        <v>0</v>
      </c>
      <c r="K57" s="115">
        <f t="shared" si="7"/>
        <v>0</v>
      </c>
      <c r="L57" s="115">
        <f t="shared" si="7"/>
        <v>0</v>
      </c>
      <c r="M57" s="115">
        <f t="shared" si="7"/>
        <v>0</v>
      </c>
      <c r="N57" s="115">
        <f t="shared" si="7"/>
        <v>0</v>
      </c>
      <c r="O57" s="115">
        <f t="shared" si="7"/>
        <v>0</v>
      </c>
    </row>
    <row r="58" spans="1:15" ht="27.95" customHeight="1">
      <c r="A58" s="114" t="s">
        <v>188</v>
      </c>
      <c r="B58" s="117" t="s">
        <v>189</v>
      </c>
      <c r="C58" s="115">
        <v>1333041</v>
      </c>
      <c r="D58" s="115">
        <v>0</v>
      </c>
      <c r="E58" s="115">
        <v>1333041</v>
      </c>
      <c r="F58" s="115">
        <v>1333041</v>
      </c>
      <c r="G58" s="115">
        <v>0</v>
      </c>
      <c r="H58" s="115">
        <v>0</v>
      </c>
      <c r="I58" s="115">
        <v>0</v>
      </c>
      <c r="J58" s="115">
        <v>0</v>
      </c>
      <c r="K58" s="115">
        <v>0</v>
      </c>
      <c r="L58" s="115">
        <v>0</v>
      </c>
      <c r="M58" s="115">
        <v>0</v>
      </c>
      <c r="N58" s="115">
        <v>0</v>
      </c>
      <c r="O58" s="115">
        <v>0</v>
      </c>
    </row>
    <row r="59" spans="1:15" ht="27.95" customHeight="1">
      <c r="A59" s="114" t="s">
        <v>190</v>
      </c>
      <c r="B59" s="117" t="s">
        <v>191</v>
      </c>
      <c r="C59" s="115">
        <f t="shared" ref="C59:O59" si="8">C60</f>
        <v>1000000</v>
      </c>
      <c r="D59" s="115">
        <f t="shared" si="8"/>
        <v>0</v>
      </c>
      <c r="E59" s="115">
        <f t="shared" si="8"/>
        <v>1000000</v>
      </c>
      <c r="F59" s="115">
        <f t="shared" si="8"/>
        <v>1000000</v>
      </c>
      <c r="G59" s="115">
        <f t="shared" si="8"/>
        <v>0</v>
      </c>
      <c r="H59" s="115">
        <f t="shared" si="8"/>
        <v>0</v>
      </c>
      <c r="I59" s="115">
        <f t="shared" si="8"/>
        <v>0</v>
      </c>
      <c r="J59" s="115">
        <f t="shared" si="8"/>
        <v>0</v>
      </c>
      <c r="K59" s="115">
        <f t="shared" si="8"/>
        <v>0</v>
      </c>
      <c r="L59" s="115">
        <f t="shared" si="8"/>
        <v>0</v>
      </c>
      <c r="M59" s="115">
        <f t="shared" si="8"/>
        <v>0</v>
      </c>
      <c r="N59" s="115">
        <f t="shared" si="8"/>
        <v>0</v>
      </c>
      <c r="O59" s="115">
        <f t="shared" si="8"/>
        <v>0</v>
      </c>
    </row>
    <row r="60" spans="1:15" ht="27.95" customHeight="1">
      <c r="A60" s="114" t="s">
        <v>192</v>
      </c>
      <c r="B60" s="117" t="s">
        <v>193</v>
      </c>
      <c r="C60" s="115">
        <v>1000000</v>
      </c>
      <c r="D60" s="115">
        <v>0</v>
      </c>
      <c r="E60" s="115">
        <v>1000000</v>
      </c>
      <c r="F60" s="115">
        <v>1000000</v>
      </c>
      <c r="G60" s="115">
        <v>0</v>
      </c>
      <c r="H60" s="115">
        <v>0</v>
      </c>
      <c r="I60" s="115">
        <v>0</v>
      </c>
      <c r="J60" s="115">
        <v>0</v>
      </c>
      <c r="K60" s="115">
        <v>0</v>
      </c>
      <c r="L60" s="115">
        <v>0</v>
      </c>
      <c r="M60" s="115">
        <v>0</v>
      </c>
      <c r="N60" s="115">
        <v>0</v>
      </c>
      <c r="O60" s="115">
        <v>0</v>
      </c>
    </row>
    <row r="61" spans="1:15" ht="27.95" customHeight="1">
      <c r="A61" s="114" t="s">
        <v>194</v>
      </c>
      <c r="B61" s="117" t="s">
        <v>195</v>
      </c>
      <c r="C61" s="115">
        <f t="shared" ref="C61:O61" si="9">SUM(C62:C68)</f>
        <v>1853956</v>
      </c>
      <c r="D61" s="115">
        <f t="shared" si="9"/>
        <v>0</v>
      </c>
      <c r="E61" s="115">
        <f t="shared" si="9"/>
        <v>1853956</v>
      </c>
      <c r="F61" s="115">
        <f t="shared" si="9"/>
        <v>1853956</v>
      </c>
      <c r="G61" s="115">
        <f t="shared" si="9"/>
        <v>0</v>
      </c>
      <c r="H61" s="115">
        <f t="shared" si="9"/>
        <v>0</v>
      </c>
      <c r="I61" s="115">
        <f t="shared" si="9"/>
        <v>0</v>
      </c>
      <c r="J61" s="115">
        <f t="shared" si="9"/>
        <v>0</v>
      </c>
      <c r="K61" s="115">
        <f t="shared" si="9"/>
        <v>0</v>
      </c>
      <c r="L61" s="115">
        <f t="shared" si="9"/>
        <v>0</v>
      </c>
      <c r="M61" s="115">
        <f t="shared" si="9"/>
        <v>0</v>
      </c>
      <c r="N61" s="115">
        <f t="shared" si="9"/>
        <v>0</v>
      </c>
      <c r="O61" s="115">
        <f t="shared" si="9"/>
        <v>0</v>
      </c>
    </row>
    <row r="62" spans="1:15" ht="27.95" customHeight="1">
      <c r="A62" s="114" t="s">
        <v>160</v>
      </c>
      <c r="B62" s="117" t="s">
        <v>161</v>
      </c>
      <c r="C62" s="115">
        <v>145613</v>
      </c>
      <c r="D62" s="115">
        <v>0</v>
      </c>
      <c r="E62" s="115">
        <v>145613</v>
      </c>
      <c r="F62" s="115">
        <v>145613</v>
      </c>
      <c r="G62" s="115">
        <v>0</v>
      </c>
      <c r="H62" s="115">
        <v>0</v>
      </c>
      <c r="I62" s="115">
        <v>0</v>
      </c>
      <c r="J62" s="115">
        <v>0</v>
      </c>
      <c r="K62" s="115">
        <v>0</v>
      </c>
      <c r="L62" s="115">
        <v>0</v>
      </c>
      <c r="M62" s="115">
        <v>0</v>
      </c>
      <c r="N62" s="115">
        <v>0</v>
      </c>
      <c r="O62" s="115">
        <v>0</v>
      </c>
    </row>
    <row r="63" spans="1:15" ht="27.95" customHeight="1">
      <c r="A63" s="114" t="s">
        <v>158</v>
      </c>
      <c r="B63" s="117" t="s">
        <v>159</v>
      </c>
      <c r="C63" s="115">
        <v>194910</v>
      </c>
      <c r="D63" s="115">
        <v>0</v>
      </c>
      <c r="E63" s="115">
        <v>194910</v>
      </c>
      <c r="F63" s="115">
        <v>194910</v>
      </c>
      <c r="G63" s="115">
        <v>0</v>
      </c>
      <c r="H63" s="115">
        <v>0</v>
      </c>
      <c r="I63" s="115">
        <v>0</v>
      </c>
      <c r="J63" s="115">
        <v>0</v>
      </c>
      <c r="K63" s="115">
        <v>0</v>
      </c>
      <c r="L63" s="115">
        <v>0</v>
      </c>
      <c r="M63" s="115">
        <v>0</v>
      </c>
      <c r="N63" s="115">
        <v>0</v>
      </c>
      <c r="O63" s="115">
        <v>0</v>
      </c>
    </row>
    <row r="64" spans="1:15" ht="27.95" customHeight="1">
      <c r="A64" s="114" t="s">
        <v>172</v>
      </c>
      <c r="B64" s="117" t="s">
        <v>173</v>
      </c>
      <c r="C64" s="115">
        <v>72806</v>
      </c>
      <c r="D64" s="115">
        <v>0</v>
      </c>
      <c r="E64" s="115">
        <v>72806</v>
      </c>
      <c r="F64" s="115">
        <v>72806</v>
      </c>
      <c r="G64" s="115">
        <v>0</v>
      </c>
      <c r="H64" s="115">
        <v>0</v>
      </c>
      <c r="I64" s="115">
        <v>0</v>
      </c>
      <c r="J64" s="115">
        <v>0</v>
      </c>
      <c r="K64" s="115">
        <v>0</v>
      </c>
      <c r="L64" s="115">
        <v>0</v>
      </c>
      <c r="M64" s="115">
        <v>0</v>
      </c>
      <c r="N64" s="115">
        <v>0</v>
      </c>
      <c r="O64" s="115">
        <v>0</v>
      </c>
    </row>
    <row r="65" spans="1:15" ht="27.95" customHeight="1">
      <c r="A65" s="114" t="s">
        <v>162</v>
      </c>
      <c r="B65" s="117" t="s">
        <v>163</v>
      </c>
      <c r="C65" s="115">
        <v>7958</v>
      </c>
      <c r="D65" s="115">
        <v>0</v>
      </c>
      <c r="E65" s="115">
        <v>7958</v>
      </c>
      <c r="F65" s="115">
        <v>7958</v>
      </c>
      <c r="G65" s="115">
        <v>0</v>
      </c>
      <c r="H65" s="115">
        <v>0</v>
      </c>
      <c r="I65" s="115">
        <v>0</v>
      </c>
      <c r="J65" s="115">
        <v>0</v>
      </c>
      <c r="K65" s="115">
        <v>0</v>
      </c>
      <c r="L65" s="115">
        <v>0</v>
      </c>
      <c r="M65" s="115">
        <v>0</v>
      </c>
      <c r="N65" s="115">
        <v>0</v>
      </c>
      <c r="O65" s="115">
        <v>0</v>
      </c>
    </row>
    <row r="66" spans="1:15" ht="27.95" customHeight="1">
      <c r="A66" s="114" t="s">
        <v>140</v>
      </c>
      <c r="B66" s="117" t="s">
        <v>141</v>
      </c>
      <c r="C66" s="115">
        <v>6067</v>
      </c>
      <c r="D66" s="115">
        <v>0</v>
      </c>
      <c r="E66" s="115">
        <v>6067</v>
      </c>
      <c r="F66" s="115">
        <v>6067</v>
      </c>
      <c r="G66" s="115">
        <v>0</v>
      </c>
      <c r="H66" s="115">
        <v>0</v>
      </c>
      <c r="I66" s="115">
        <v>0</v>
      </c>
      <c r="J66" s="115">
        <v>0</v>
      </c>
      <c r="K66" s="115">
        <v>0</v>
      </c>
      <c r="L66" s="115">
        <v>0</v>
      </c>
      <c r="M66" s="115">
        <v>0</v>
      </c>
      <c r="N66" s="115">
        <v>0</v>
      </c>
      <c r="O66" s="115">
        <v>0</v>
      </c>
    </row>
    <row r="67" spans="1:15" ht="27.95" customHeight="1">
      <c r="A67" s="114" t="s">
        <v>164</v>
      </c>
      <c r="B67" s="117" t="s">
        <v>165</v>
      </c>
      <c r="C67" s="115">
        <v>1425389</v>
      </c>
      <c r="D67" s="115">
        <v>0</v>
      </c>
      <c r="E67" s="115">
        <v>1425389</v>
      </c>
      <c r="F67" s="115">
        <v>1425389</v>
      </c>
      <c r="G67" s="115">
        <v>0</v>
      </c>
      <c r="H67" s="115">
        <v>0</v>
      </c>
      <c r="I67" s="115">
        <v>0</v>
      </c>
      <c r="J67" s="115">
        <v>0</v>
      </c>
      <c r="K67" s="115">
        <v>0</v>
      </c>
      <c r="L67" s="115">
        <v>0</v>
      </c>
      <c r="M67" s="115">
        <v>0</v>
      </c>
      <c r="N67" s="115">
        <v>0</v>
      </c>
      <c r="O67" s="115">
        <v>0</v>
      </c>
    </row>
    <row r="68" spans="1:15" ht="27.95" customHeight="1">
      <c r="A68" s="114" t="s">
        <v>142</v>
      </c>
      <c r="B68" s="117" t="s">
        <v>143</v>
      </c>
      <c r="C68" s="115">
        <v>1213</v>
      </c>
      <c r="D68" s="115">
        <v>0</v>
      </c>
      <c r="E68" s="115">
        <v>1213</v>
      </c>
      <c r="F68" s="115">
        <v>1213</v>
      </c>
      <c r="G68" s="115">
        <v>0</v>
      </c>
      <c r="H68" s="115">
        <v>0</v>
      </c>
      <c r="I68" s="115">
        <v>0</v>
      </c>
      <c r="J68" s="115">
        <v>0</v>
      </c>
      <c r="K68" s="115">
        <v>0</v>
      </c>
      <c r="L68" s="115">
        <v>0</v>
      </c>
      <c r="M68" s="115">
        <v>0</v>
      </c>
      <c r="N68" s="115">
        <v>0</v>
      </c>
      <c r="O68" s="115">
        <v>0</v>
      </c>
    </row>
    <row r="69" spans="1:15" ht="27.95" customHeight="1">
      <c r="A69" s="114" t="s">
        <v>196</v>
      </c>
      <c r="B69" s="117" t="s">
        <v>197</v>
      </c>
      <c r="C69" s="115">
        <f t="shared" ref="C69:O69" si="10">C70</f>
        <v>430000</v>
      </c>
      <c r="D69" s="115">
        <f t="shared" si="10"/>
        <v>0</v>
      </c>
      <c r="E69" s="115">
        <f t="shared" si="10"/>
        <v>430000</v>
      </c>
      <c r="F69" s="115">
        <f t="shared" si="10"/>
        <v>430000</v>
      </c>
      <c r="G69" s="115">
        <f t="shared" si="10"/>
        <v>0</v>
      </c>
      <c r="H69" s="115">
        <f t="shared" si="10"/>
        <v>0</v>
      </c>
      <c r="I69" s="115">
        <f t="shared" si="10"/>
        <v>0</v>
      </c>
      <c r="J69" s="115">
        <f t="shared" si="10"/>
        <v>0</v>
      </c>
      <c r="K69" s="115">
        <f t="shared" si="10"/>
        <v>0</v>
      </c>
      <c r="L69" s="115">
        <f t="shared" si="10"/>
        <v>0</v>
      </c>
      <c r="M69" s="115">
        <f t="shared" si="10"/>
        <v>0</v>
      </c>
      <c r="N69" s="115">
        <f t="shared" si="10"/>
        <v>0</v>
      </c>
      <c r="O69" s="115">
        <f t="shared" si="10"/>
        <v>0</v>
      </c>
    </row>
    <row r="70" spans="1:15" ht="27.95" customHeight="1">
      <c r="A70" s="114" t="s">
        <v>144</v>
      </c>
      <c r="B70" s="117" t="s">
        <v>145</v>
      </c>
      <c r="C70" s="115">
        <v>430000</v>
      </c>
      <c r="D70" s="115">
        <v>0</v>
      </c>
      <c r="E70" s="115">
        <v>430000</v>
      </c>
      <c r="F70" s="115">
        <v>430000</v>
      </c>
      <c r="G70" s="115">
        <v>0</v>
      </c>
      <c r="H70" s="115">
        <v>0</v>
      </c>
      <c r="I70" s="115">
        <v>0</v>
      </c>
      <c r="J70" s="115">
        <v>0</v>
      </c>
      <c r="K70" s="115">
        <v>0</v>
      </c>
      <c r="L70" s="115">
        <v>0</v>
      </c>
      <c r="M70" s="115">
        <v>0</v>
      </c>
      <c r="N70" s="115">
        <v>0</v>
      </c>
      <c r="O70" s="115">
        <v>0</v>
      </c>
    </row>
    <row r="71" spans="1:15" ht="20.25" customHeight="1">
      <c r="N71" s="45"/>
    </row>
    <row r="72" spans="1:15" ht="20.25" customHeight="1">
      <c r="N72" s="45"/>
    </row>
    <row r="73" spans="1:15" ht="20.25" customHeight="1">
      <c r="N73" s="45"/>
    </row>
    <row r="74" spans="1:15" ht="20.25" customHeight="1">
      <c r="N74" s="45"/>
    </row>
    <row r="75" spans="1:15" ht="20.25" customHeight="1">
      <c r="N75" s="45"/>
    </row>
    <row r="76" spans="1:15" ht="20.25" customHeight="1">
      <c r="N76" s="45"/>
    </row>
    <row r="77" spans="1:15" ht="20.25" customHeight="1">
      <c r="N77" s="45"/>
    </row>
    <row r="78" spans="1:15" ht="20.25" customHeight="1">
      <c r="N78" s="45"/>
    </row>
    <row r="79" spans="1:15" ht="20.25" customHeight="1">
      <c r="N79" s="45"/>
    </row>
    <row r="80" spans="1:15" ht="20.25" customHeight="1">
      <c r="N80" s="45"/>
    </row>
    <row r="81" spans="14:14" ht="20.25" customHeight="1">
      <c r="N81" s="45"/>
    </row>
    <row r="82" spans="14:14" ht="20.25" customHeight="1">
      <c r="N82" s="45"/>
    </row>
    <row r="83" spans="14:14" ht="20.25" customHeight="1">
      <c r="N83" s="45"/>
    </row>
    <row r="84" spans="14:14" ht="20.25" customHeight="1">
      <c r="N84" s="45"/>
    </row>
    <row r="85" spans="14:14" ht="20.25" customHeight="1">
      <c r="N85" s="45"/>
    </row>
    <row r="86" spans="14:14" ht="20.25" customHeight="1">
      <c r="N86" s="45"/>
    </row>
    <row r="87" spans="14:14" ht="20.25" customHeight="1">
      <c r="N87" s="45"/>
    </row>
    <row r="88" spans="14:14" ht="20.25" customHeight="1">
      <c r="N88" s="45"/>
    </row>
    <row r="89" spans="14:14" ht="20.25" customHeight="1">
      <c r="N89" s="45"/>
    </row>
    <row r="90" spans="14:14" ht="20.25" customHeight="1">
      <c r="N90" s="45"/>
    </row>
  </sheetData>
  <sheetProtection formatCells="0" formatColumns="0" formatRows="0"/>
  <mergeCells count="9">
    <mergeCell ref="M4:M6"/>
    <mergeCell ref="N4:N6"/>
    <mergeCell ref="O4:O6"/>
    <mergeCell ref="A4:A6"/>
    <mergeCell ref="B4:B6"/>
    <mergeCell ref="C4:C6"/>
    <mergeCell ref="D4:D6"/>
    <mergeCell ref="E4:K5"/>
    <mergeCell ref="L4:L6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60" orientation="landscape" horizontalDpi="200" verticalDpi="2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69"/>
  <sheetViews>
    <sheetView showGridLines="0" showZeros="0" workbookViewId="0">
      <selection activeCell="H7" sqref="H7"/>
    </sheetView>
  </sheetViews>
  <sheetFormatPr defaultColWidth="6.875" defaultRowHeight="11.25"/>
  <cols>
    <col min="1" max="1" width="25" style="45" customWidth="1"/>
    <col min="2" max="2" width="28.5" style="45" customWidth="1"/>
    <col min="3" max="3" width="17.125" style="45" customWidth="1"/>
    <col min="4" max="4" width="15.625" style="45" customWidth="1"/>
    <col min="5" max="6" width="14.125" style="45" customWidth="1"/>
    <col min="7" max="7" width="14" style="45" customWidth="1"/>
    <col min="8" max="8" width="22.625" style="45" customWidth="1"/>
    <col min="9" max="18" width="14.5" style="45" customWidth="1"/>
    <col min="19" max="16384" width="6.875" style="45"/>
  </cols>
  <sheetData>
    <row r="1" spans="1:19" ht="18.75" customHeight="1">
      <c r="A1" s="41"/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4" t="s">
        <v>53</v>
      </c>
    </row>
    <row r="2" spans="1:19" ht="27" customHeight="1">
      <c r="A2" s="46" t="s">
        <v>131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7"/>
    </row>
    <row r="3" spans="1:19" ht="19.5" customHeight="1">
      <c r="A3" s="122" t="s">
        <v>199</v>
      </c>
      <c r="B3" s="81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 t="s">
        <v>75</v>
      </c>
    </row>
    <row r="4" spans="1:19" ht="25.5" customHeight="1">
      <c r="A4" s="179" t="s">
        <v>54</v>
      </c>
      <c r="B4" s="179" t="s">
        <v>1</v>
      </c>
      <c r="C4" s="179" t="s">
        <v>52</v>
      </c>
      <c r="D4" s="179" t="s">
        <v>55</v>
      </c>
      <c r="E4" s="179"/>
      <c r="F4" s="179"/>
      <c r="G4" s="179"/>
      <c r="H4" s="84" t="s">
        <v>79</v>
      </c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1:19" ht="31.5" customHeight="1">
      <c r="A5" s="179"/>
      <c r="B5" s="179"/>
      <c r="C5" s="179"/>
      <c r="D5" s="75" t="s">
        <v>9</v>
      </c>
      <c r="E5" s="75" t="s">
        <v>56</v>
      </c>
      <c r="F5" s="75" t="s">
        <v>57</v>
      </c>
      <c r="G5" s="75" t="s">
        <v>83</v>
      </c>
      <c r="H5" s="75" t="s">
        <v>9</v>
      </c>
      <c r="I5" s="75" t="s">
        <v>81</v>
      </c>
      <c r="J5" s="75" t="s">
        <v>90</v>
      </c>
      <c r="K5" s="75" t="s">
        <v>82</v>
      </c>
      <c r="L5" s="75" t="s">
        <v>91</v>
      </c>
      <c r="M5" s="75" t="s">
        <v>92</v>
      </c>
      <c r="N5" s="75" t="s">
        <v>93</v>
      </c>
      <c r="O5" s="75" t="s">
        <v>94</v>
      </c>
      <c r="P5" s="75" t="s">
        <v>95</v>
      </c>
      <c r="Q5" s="75" t="s">
        <v>96</v>
      </c>
      <c r="R5" s="75" t="s">
        <v>97</v>
      </c>
      <c r="S5" s="49"/>
    </row>
    <row r="6" spans="1:19" ht="20.25" customHeight="1">
      <c r="A6" s="85" t="s">
        <v>58</v>
      </c>
      <c r="B6" s="75" t="s">
        <v>58</v>
      </c>
      <c r="C6" s="85">
        <v>1</v>
      </c>
      <c r="D6" s="85">
        <v>2</v>
      </c>
      <c r="E6" s="85">
        <v>3</v>
      </c>
      <c r="F6" s="85">
        <v>4</v>
      </c>
      <c r="G6" s="85">
        <v>5</v>
      </c>
      <c r="H6" s="85">
        <v>6</v>
      </c>
      <c r="I6" s="85">
        <v>7</v>
      </c>
      <c r="J6" s="85">
        <v>8</v>
      </c>
      <c r="K6" s="85">
        <v>9</v>
      </c>
      <c r="L6" s="85">
        <v>10</v>
      </c>
      <c r="M6" s="85">
        <v>11</v>
      </c>
      <c r="N6" s="85">
        <v>12</v>
      </c>
      <c r="O6" s="85">
        <v>13</v>
      </c>
      <c r="P6" s="85">
        <v>14</v>
      </c>
      <c r="Q6" s="85">
        <v>15</v>
      </c>
      <c r="R6" s="85">
        <v>16</v>
      </c>
    </row>
    <row r="7" spans="1:19" s="116" customFormat="1" ht="13.5">
      <c r="A7" s="120"/>
      <c r="B7" s="117" t="s">
        <v>9</v>
      </c>
      <c r="C7" s="121">
        <f t="shared" ref="C7:R7" si="0">C8</f>
        <v>46578007</v>
      </c>
      <c r="D7" s="121">
        <f t="shared" si="0"/>
        <v>18100747</v>
      </c>
      <c r="E7" s="121">
        <f t="shared" si="0"/>
        <v>15287738</v>
      </c>
      <c r="F7" s="121">
        <f t="shared" si="0"/>
        <v>2265293</v>
      </c>
      <c r="G7" s="121">
        <f t="shared" si="0"/>
        <v>547716</v>
      </c>
      <c r="H7" s="121">
        <f t="shared" si="0"/>
        <v>28477260</v>
      </c>
      <c r="I7" s="121">
        <f t="shared" si="0"/>
        <v>600000</v>
      </c>
      <c r="J7" s="121">
        <f t="shared" si="0"/>
        <v>20920300</v>
      </c>
      <c r="K7" s="121">
        <f t="shared" si="0"/>
        <v>4996960</v>
      </c>
      <c r="L7" s="121">
        <f t="shared" si="0"/>
        <v>70000</v>
      </c>
      <c r="M7" s="121">
        <f t="shared" si="0"/>
        <v>0</v>
      </c>
      <c r="N7" s="121">
        <f t="shared" si="0"/>
        <v>0</v>
      </c>
      <c r="O7" s="121">
        <f t="shared" si="0"/>
        <v>0</v>
      </c>
      <c r="P7" s="121">
        <f t="shared" si="0"/>
        <v>0</v>
      </c>
      <c r="Q7" s="121">
        <f t="shared" si="0"/>
        <v>0</v>
      </c>
      <c r="R7" s="121">
        <f t="shared" si="0"/>
        <v>1890000</v>
      </c>
      <c r="S7" s="119"/>
    </row>
    <row r="8" spans="1:19" ht="13.5">
      <c r="A8" s="120" t="s">
        <v>136</v>
      </c>
      <c r="B8" s="117" t="s">
        <v>137</v>
      </c>
      <c r="C8" s="121">
        <f t="shared" ref="C8:R8" si="1">C9+C24+C32+C40+C48+C56+C58+C60+C68</f>
        <v>46578007</v>
      </c>
      <c r="D8" s="121">
        <f t="shared" si="1"/>
        <v>18100747</v>
      </c>
      <c r="E8" s="121">
        <f t="shared" si="1"/>
        <v>15287738</v>
      </c>
      <c r="F8" s="121">
        <f t="shared" si="1"/>
        <v>2265293</v>
      </c>
      <c r="G8" s="121">
        <f t="shared" si="1"/>
        <v>547716</v>
      </c>
      <c r="H8" s="121">
        <f t="shared" si="1"/>
        <v>28477260</v>
      </c>
      <c r="I8" s="121">
        <f t="shared" si="1"/>
        <v>600000</v>
      </c>
      <c r="J8" s="121">
        <f t="shared" si="1"/>
        <v>20920300</v>
      </c>
      <c r="K8" s="121">
        <f t="shared" si="1"/>
        <v>4996960</v>
      </c>
      <c r="L8" s="121">
        <f t="shared" si="1"/>
        <v>70000</v>
      </c>
      <c r="M8" s="121">
        <f t="shared" si="1"/>
        <v>0</v>
      </c>
      <c r="N8" s="121">
        <f t="shared" si="1"/>
        <v>0</v>
      </c>
      <c r="O8" s="121">
        <f t="shared" si="1"/>
        <v>0</v>
      </c>
      <c r="P8" s="121">
        <f t="shared" si="1"/>
        <v>0</v>
      </c>
      <c r="Q8" s="121">
        <f t="shared" si="1"/>
        <v>0</v>
      </c>
      <c r="R8" s="121">
        <f t="shared" si="1"/>
        <v>1890000</v>
      </c>
    </row>
    <row r="9" spans="1:19" ht="13.5">
      <c r="A9" s="120" t="s">
        <v>138</v>
      </c>
      <c r="B9" s="117" t="s">
        <v>139</v>
      </c>
      <c r="C9" s="121">
        <f t="shared" ref="C9:R9" si="2">SUM(C10:C23)</f>
        <v>30603369</v>
      </c>
      <c r="D9" s="121">
        <f t="shared" si="2"/>
        <v>6676109</v>
      </c>
      <c r="E9" s="121">
        <f t="shared" si="2"/>
        <v>5451661</v>
      </c>
      <c r="F9" s="121">
        <f t="shared" si="2"/>
        <v>846523</v>
      </c>
      <c r="G9" s="121">
        <f t="shared" si="2"/>
        <v>377925</v>
      </c>
      <c r="H9" s="121">
        <f t="shared" si="2"/>
        <v>23927260</v>
      </c>
      <c r="I9" s="121">
        <f t="shared" si="2"/>
        <v>0</v>
      </c>
      <c r="J9" s="121">
        <f t="shared" si="2"/>
        <v>17140300</v>
      </c>
      <c r="K9" s="121">
        <f t="shared" si="2"/>
        <v>4996960</v>
      </c>
      <c r="L9" s="121">
        <f t="shared" si="2"/>
        <v>0</v>
      </c>
      <c r="M9" s="121">
        <f t="shared" si="2"/>
        <v>0</v>
      </c>
      <c r="N9" s="121">
        <f t="shared" si="2"/>
        <v>0</v>
      </c>
      <c r="O9" s="121">
        <f t="shared" si="2"/>
        <v>0</v>
      </c>
      <c r="P9" s="121">
        <f t="shared" si="2"/>
        <v>0</v>
      </c>
      <c r="Q9" s="121">
        <f t="shared" si="2"/>
        <v>0</v>
      </c>
      <c r="R9" s="121">
        <f t="shared" si="2"/>
        <v>1790000</v>
      </c>
    </row>
    <row r="10" spans="1:19" ht="27">
      <c r="A10" s="120" t="s">
        <v>158</v>
      </c>
      <c r="B10" s="117" t="s">
        <v>159</v>
      </c>
      <c r="C10" s="121">
        <v>472629</v>
      </c>
      <c r="D10" s="121">
        <v>472629</v>
      </c>
      <c r="E10" s="121">
        <v>472629</v>
      </c>
      <c r="F10" s="121">
        <v>0</v>
      </c>
      <c r="G10" s="121">
        <v>0</v>
      </c>
      <c r="H10" s="121">
        <v>0</v>
      </c>
      <c r="I10" s="121">
        <v>0</v>
      </c>
      <c r="J10" s="121">
        <v>0</v>
      </c>
      <c r="K10" s="121">
        <v>0</v>
      </c>
      <c r="L10" s="121">
        <v>0</v>
      </c>
      <c r="M10" s="121">
        <v>0</v>
      </c>
      <c r="N10" s="121">
        <v>0</v>
      </c>
      <c r="O10" s="121">
        <v>0</v>
      </c>
      <c r="P10" s="121">
        <v>0</v>
      </c>
      <c r="Q10" s="121">
        <v>0</v>
      </c>
      <c r="R10" s="121">
        <v>0</v>
      </c>
    </row>
    <row r="11" spans="1:19" ht="13.5">
      <c r="A11" s="120" t="s">
        <v>162</v>
      </c>
      <c r="B11" s="117" t="s">
        <v>163</v>
      </c>
      <c r="C11" s="121">
        <v>10834</v>
      </c>
      <c r="D11" s="121">
        <v>10834</v>
      </c>
      <c r="E11" s="121">
        <v>10834</v>
      </c>
      <c r="F11" s="121">
        <v>0</v>
      </c>
      <c r="G11" s="121">
        <v>0</v>
      </c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  <c r="N11" s="121">
        <v>0</v>
      </c>
      <c r="O11" s="121">
        <v>0</v>
      </c>
      <c r="P11" s="121">
        <v>0</v>
      </c>
      <c r="Q11" s="121">
        <v>0</v>
      </c>
      <c r="R11" s="121">
        <v>0</v>
      </c>
    </row>
    <row r="12" spans="1:19" ht="13.5">
      <c r="A12" s="120" t="s">
        <v>142</v>
      </c>
      <c r="B12" s="117" t="s">
        <v>143</v>
      </c>
      <c r="C12" s="121">
        <v>2807</v>
      </c>
      <c r="D12" s="121">
        <v>2807</v>
      </c>
      <c r="E12" s="121">
        <v>2807</v>
      </c>
      <c r="F12" s="121">
        <v>0</v>
      </c>
      <c r="G12" s="121">
        <v>0</v>
      </c>
      <c r="H12" s="121">
        <v>0</v>
      </c>
      <c r="I12" s="121">
        <v>0</v>
      </c>
      <c r="J12" s="121">
        <v>0</v>
      </c>
      <c r="K12" s="121">
        <v>0</v>
      </c>
      <c r="L12" s="121">
        <v>0</v>
      </c>
      <c r="M12" s="121">
        <v>0</v>
      </c>
      <c r="N12" s="121">
        <v>0</v>
      </c>
      <c r="O12" s="121">
        <v>0</v>
      </c>
      <c r="P12" s="121">
        <v>0</v>
      </c>
      <c r="Q12" s="121">
        <v>0</v>
      </c>
      <c r="R12" s="121">
        <v>0</v>
      </c>
    </row>
    <row r="13" spans="1:19" ht="13.5">
      <c r="A13" s="120" t="s">
        <v>140</v>
      </c>
      <c r="B13" s="117" t="s">
        <v>141</v>
      </c>
      <c r="C13" s="121">
        <v>14035</v>
      </c>
      <c r="D13" s="121">
        <v>14035</v>
      </c>
      <c r="E13" s="121">
        <v>14035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</row>
    <row r="14" spans="1:19" ht="13.5">
      <c r="A14" s="120" t="s">
        <v>156</v>
      </c>
      <c r="B14" s="117" t="s">
        <v>157</v>
      </c>
      <c r="C14" s="121">
        <v>6664377</v>
      </c>
      <c r="D14" s="121">
        <v>4178377</v>
      </c>
      <c r="E14" s="121">
        <v>2953929</v>
      </c>
      <c r="F14" s="121">
        <v>846523</v>
      </c>
      <c r="G14" s="121">
        <v>377925</v>
      </c>
      <c r="H14" s="121">
        <v>2486000</v>
      </c>
      <c r="I14" s="121">
        <v>0</v>
      </c>
      <c r="J14" s="121">
        <v>2486000</v>
      </c>
      <c r="K14" s="121">
        <v>0</v>
      </c>
      <c r="L14" s="121">
        <v>0</v>
      </c>
      <c r="M14" s="121">
        <v>0</v>
      </c>
      <c r="N14" s="121">
        <v>0</v>
      </c>
      <c r="O14" s="121">
        <v>0</v>
      </c>
      <c r="P14" s="121">
        <v>0</v>
      </c>
      <c r="Q14" s="121">
        <v>0</v>
      </c>
      <c r="R14" s="121">
        <v>0</v>
      </c>
    </row>
    <row r="15" spans="1:19" ht="13.5">
      <c r="A15" s="120" t="s">
        <v>148</v>
      </c>
      <c r="B15" s="117" t="s">
        <v>149</v>
      </c>
      <c r="C15" s="121">
        <v>2303800</v>
      </c>
      <c r="D15" s="121">
        <v>0</v>
      </c>
      <c r="E15" s="121">
        <v>0</v>
      </c>
      <c r="F15" s="121">
        <v>0</v>
      </c>
      <c r="G15" s="121">
        <v>0</v>
      </c>
      <c r="H15" s="121">
        <v>2303800</v>
      </c>
      <c r="I15" s="121">
        <v>0</v>
      </c>
      <c r="J15" s="121">
        <v>1493800</v>
      </c>
      <c r="K15" s="121">
        <v>0</v>
      </c>
      <c r="L15" s="121">
        <v>0</v>
      </c>
      <c r="M15" s="121">
        <v>0</v>
      </c>
      <c r="N15" s="121">
        <v>0</v>
      </c>
      <c r="O15" s="121">
        <v>0</v>
      </c>
      <c r="P15" s="121">
        <v>0</v>
      </c>
      <c r="Q15" s="121">
        <v>0</v>
      </c>
      <c r="R15" s="121">
        <v>810000</v>
      </c>
    </row>
    <row r="16" spans="1:19" ht="13.5">
      <c r="A16" s="120" t="s">
        <v>146</v>
      </c>
      <c r="B16" s="117" t="s">
        <v>147</v>
      </c>
      <c r="C16" s="121">
        <v>532800</v>
      </c>
      <c r="D16" s="121">
        <v>532800</v>
      </c>
      <c r="E16" s="121">
        <v>532800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</row>
    <row r="17" spans="1:18" ht="13.5">
      <c r="A17" s="120" t="s">
        <v>166</v>
      </c>
      <c r="B17" s="117" t="s">
        <v>167</v>
      </c>
      <c r="C17" s="121">
        <v>4014360</v>
      </c>
      <c r="D17" s="121">
        <v>959360</v>
      </c>
      <c r="E17" s="121">
        <v>959360</v>
      </c>
      <c r="F17" s="121">
        <v>0</v>
      </c>
      <c r="G17" s="121">
        <v>0</v>
      </c>
      <c r="H17" s="121">
        <v>3055000</v>
      </c>
      <c r="I17" s="121">
        <v>0</v>
      </c>
      <c r="J17" s="121">
        <v>0</v>
      </c>
      <c r="K17" s="121">
        <v>3055000</v>
      </c>
      <c r="L17" s="121">
        <v>0</v>
      </c>
      <c r="M17" s="121">
        <v>0</v>
      </c>
      <c r="N17" s="121">
        <v>0</v>
      </c>
      <c r="O17" s="121">
        <v>0</v>
      </c>
      <c r="P17" s="121">
        <v>0</v>
      </c>
      <c r="Q17" s="121">
        <v>0</v>
      </c>
      <c r="R17" s="121">
        <v>0</v>
      </c>
    </row>
    <row r="18" spans="1:18" ht="13.5">
      <c r="A18" s="120" t="s">
        <v>150</v>
      </c>
      <c r="B18" s="117" t="s">
        <v>151</v>
      </c>
      <c r="C18" s="121">
        <v>200000</v>
      </c>
      <c r="D18" s="121">
        <v>0</v>
      </c>
      <c r="E18" s="121">
        <v>0</v>
      </c>
      <c r="F18" s="121">
        <v>0</v>
      </c>
      <c r="G18" s="121">
        <v>0</v>
      </c>
      <c r="H18" s="121">
        <v>200000</v>
      </c>
      <c r="I18" s="121">
        <v>0</v>
      </c>
      <c r="J18" s="121">
        <v>200000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</row>
    <row r="19" spans="1:18" ht="13.5">
      <c r="A19" s="120" t="s">
        <v>152</v>
      </c>
      <c r="B19" s="117" t="s">
        <v>153</v>
      </c>
      <c r="C19" s="121">
        <v>8260500</v>
      </c>
      <c r="D19" s="121">
        <v>0</v>
      </c>
      <c r="E19" s="121">
        <v>0</v>
      </c>
      <c r="F19" s="121">
        <v>0</v>
      </c>
      <c r="G19" s="121">
        <v>0</v>
      </c>
      <c r="H19" s="121">
        <v>8260500</v>
      </c>
      <c r="I19" s="121">
        <v>0</v>
      </c>
      <c r="J19" s="121">
        <v>8260500</v>
      </c>
      <c r="K19" s="121">
        <v>0</v>
      </c>
      <c r="L19" s="121">
        <v>0</v>
      </c>
      <c r="M19" s="121">
        <v>0</v>
      </c>
      <c r="N19" s="121">
        <v>0</v>
      </c>
      <c r="O19" s="121">
        <v>0</v>
      </c>
      <c r="P19" s="121">
        <v>0</v>
      </c>
      <c r="Q19" s="121">
        <v>0</v>
      </c>
      <c r="R19" s="121">
        <v>0</v>
      </c>
    </row>
    <row r="20" spans="1:18" ht="13.5">
      <c r="A20" s="120" t="s">
        <v>144</v>
      </c>
      <c r="B20" s="117" t="s">
        <v>145</v>
      </c>
      <c r="C20" s="121">
        <v>6501960</v>
      </c>
      <c r="D20" s="121">
        <v>0</v>
      </c>
      <c r="E20" s="121">
        <v>0</v>
      </c>
      <c r="F20" s="121">
        <v>0</v>
      </c>
      <c r="G20" s="121">
        <v>0</v>
      </c>
      <c r="H20" s="121">
        <v>6501960</v>
      </c>
      <c r="I20" s="121">
        <v>0</v>
      </c>
      <c r="J20" s="121">
        <v>4700000</v>
      </c>
      <c r="K20" s="121">
        <v>821960</v>
      </c>
      <c r="L20" s="121">
        <v>0</v>
      </c>
      <c r="M20" s="121">
        <v>0</v>
      </c>
      <c r="N20" s="121">
        <v>0</v>
      </c>
      <c r="O20" s="121">
        <v>0</v>
      </c>
      <c r="P20" s="121">
        <v>0</v>
      </c>
      <c r="Q20" s="121">
        <v>0</v>
      </c>
      <c r="R20" s="121">
        <v>980000</v>
      </c>
    </row>
    <row r="21" spans="1:18" ht="13.5">
      <c r="A21" s="120" t="s">
        <v>164</v>
      </c>
      <c r="B21" s="117" t="s">
        <v>165</v>
      </c>
      <c r="C21" s="121">
        <v>1120000</v>
      </c>
      <c r="D21" s="121">
        <v>0</v>
      </c>
      <c r="E21" s="121">
        <v>0</v>
      </c>
      <c r="F21" s="121">
        <v>0</v>
      </c>
      <c r="G21" s="121">
        <v>0</v>
      </c>
      <c r="H21" s="121">
        <v>1120000</v>
      </c>
      <c r="I21" s="121">
        <v>0</v>
      </c>
      <c r="J21" s="121">
        <v>0</v>
      </c>
      <c r="K21" s="121">
        <v>1120000</v>
      </c>
      <c r="L21" s="121">
        <v>0</v>
      </c>
      <c r="M21" s="121">
        <v>0</v>
      </c>
      <c r="N21" s="121">
        <v>0</v>
      </c>
      <c r="O21" s="121">
        <v>0</v>
      </c>
      <c r="P21" s="121">
        <v>0</v>
      </c>
      <c r="Q21" s="121">
        <v>0</v>
      </c>
      <c r="R21" s="121">
        <v>0</v>
      </c>
    </row>
    <row r="22" spans="1:18" ht="13.5">
      <c r="A22" s="120" t="s">
        <v>154</v>
      </c>
      <c r="B22" s="117" t="s">
        <v>155</v>
      </c>
      <c r="C22" s="121">
        <v>168422</v>
      </c>
      <c r="D22" s="121">
        <v>168422</v>
      </c>
      <c r="E22" s="121">
        <v>168422</v>
      </c>
      <c r="F22" s="121">
        <v>0</v>
      </c>
      <c r="G22" s="121">
        <v>0</v>
      </c>
      <c r="H22" s="121">
        <v>0</v>
      </c>
      <c r="I22" s="121">
        <v>0</v>
      </c>
      <c r="J22" s="121">
        <v>0</v>
      </c>
      <c r="K22" s="121">
        <v>0</v>
      </c>
      <c r="L22" s="121">
        <v>0</v>
      </c>
      <c r="M22" s="121">
        <v>0</v>
      </c>
      <c r="N22" s="121">
        <v>0</v>
      </c>
      <c r="O22" s="121">
        <v>0</v>
      </c>
      <c r="P22" s="121">
        <v>0</v>
      </c>
      <c r="Q22" s="121">
        <v>0</v>
      </c>
      <c r="R22" s="121">
        <v>0</v>
      </c>
    </row>
    <row r="23" spans="1:18" ht="13.5">
      <c r="A23" s="120" t="s">
        <v>160</v>
      </c>
      <c r="B23" s="117" t="s">
        <v>161</v>
      </c>
      <c r="C23" s="121">
        <v>336845</v>
      </c>
      <c r="D23" s="121">
        <v>336845</v>
      </c>
      <c r="E23" s="121">
        <v>336845</v>
      </c>
      <c r="F23" s="121">
        <v>0</v>
      </c>
      <c r="G23" s="121">
        <v>0</v>
      </c>
      <c r="H23" s="121">
        <v>0</v>
      </c>
      <c r="I23" s="121">
        <v>0</v>
      </c>
      <c r="J23" s="121">
        <v>0</v>
      </c>
      <c r="K23" s="121">
        <v>0</v>
      </c>
      <c r="L23" s="121">
        <v>0</v>
      </c>
      <c r="M23" s="121">
        <v>0</v>
      </c>
      <c r="N23" s="121">
        <v>0</v>
      </c>
      <c r="O23" s="121">
        <v>0</v>
      </c>
      <c r="P23" s="121">
        <v>0</v>
      </c>
      <c r="Q23" s="121">
        <v>0</v>
      </c>
      <c r="R23" s="121">
        <v>0</v>
      </c>
    </row>
    <row r="24" spans="1:18" ht="13.5">
      <c r="A24" s="120" t="s">
        <v>168</v>
      </c>
      <c r="B24" s="117" t="s">
        <v>169</v>
      </c>
      <c r="C24" s="121">
        <f t="shared" ref="C24:R24" si="3">SUM(C25:C31)</f>
        <v>2448775</v>
      </c>
      <c r="D24" s="121">
        <f t="shared" si="3"/>
        <v>2048775</v>
      </c>
      <c r="E24" s="121">
        <f t="shared" si="3"/>
        <v>1766092</v>
      </c>
      <c r="F24" s="121">
        <f t="shared" si="3"/>
        <v>205099</v>
      </c>
      <c r="G24" s="121">
        <f t="shared" si="3"/>
        <v>77584</v>
      </c>
      <c r="H24" s="121">
        <f t="shared" si="3"/>
        <v>400000</v>
      </c>
      <c r="I24" s="121">
        <f t="shared" si="3"/>
        <v>0</v>
      </c>
      <c r="J24" s="121">
        <f t="shared" si="3"/>
        <v>400000</v>
      </c>
      <c r="K24" s="121">
        <f t="shared" si="3"/>
        <v>0</v>
      </c>
      <c r="L24" s="121">
        <f t="shared" si="3"/>
        <v>0</v>
      </c>
      <c r="M24" s="121">
        <f t="shared" si="3"/>
        <v>0</v>
      </c>
      <c r="N24" s="121">
        <f t="shared" si="3"/>
        <v>0</v>
      </c>
      <c r="O24" s="121">
        <f t="shared" si="3"/>
        <v>0</v>
      </c>
      <c r="P24" s="121">
        <f t="shared" si="3"/>
        <v>0</v>
      </c>
      <c r="Q24" s="121">
        <f t="shared" si="3"/>
        <v>0</v>
      </c>
      <c r="R24" s="121">
        <f t="shared" si="3"/>
        <v>0</v>
      </c>
    </row>
    <row r="25" spans="1:18" ht="27">
      <c r="A25" s="120" t="s">
        <v>158</v>
      </c>
      <c r="B25" s="117" t="s">
        <v>159</v>
      </c>
      <c r="C25" s="121">
        <v>166445</v>
      </c>
      <c r="D25" s="121">
        <v>166445</v>
      </c>
      <c r="E25" s="121">
        <v>166445</v>
      </c>
      <c r="F25" s="121">
        <v>0</v>
      </c>
      <c r="G25" s="121">
        <v>0</v>
      </c>
      <c r="H25" s="121">
        <v>0</v>
      </c>
      <c r="I25" s="121">
        <v>0</v>
      </c>
      <c r="J25" s="121">
        <v>0</v>
      </c>
      <c r="K25" s="121">
        <v>0</v>
      </c>
      <c r="L25" s="121">
        <v>0</v>
      </c>
      <c r="M25" s="121">
        <v>0</v>
      </c>
      <c r="N25" s="121">
        <v>0</v>
      </c>
      <c r="O25" s="121">
        <v>0</v>
      </c>
      <c r="P25" s="121">
        <v>0</v>
      </c>
      <c r="Q25" s="121">
        <v>0</v>
      </c>
      <c r="R25" s="121">
        <v>0</v>
      </c>
    </row>
    <row r="26" spans="1:18" ht="13.5">
      <c r="A26" s="120" t="s">
        <v>162</v>
      </c>
      <c r="B26" s="117" t="s">
        <v>163</v>
      </c>
      <c r="C26" s="121">
        <v>6875</v>
      </c>
      <c r="D26" s="121">
        <v>6875</v>
      </c>
      <c r="E26" s="121">
        <v>6875</v>
      </c>
      <c r="F26" s="121">
        <v>0</v>
      </c>
      <c r="G26" s="121">
        <v>0</v>
      </c>
      <c r="H26" s="121">
        <v>0</v>
      </c>
      <c r="I26" s="121">
        <v>0</v>
      </c>
      <c r="J26" s="121">
        <v>0</v>
      </c>
      <c r="K26" s="121">
        <v>0</v>
      </c>
      <c r="L26" s="121">
        <v>0</v>
      </c>
      <c r="M26" s="121">
        <v>0</v>
      </c>
      <c r="N26" s="121">
        <v>0</v>
      </c>
      <c r="O26" s="121">
        <v>0</v>
      </c>
      <c r="P26" s="121">
        <v>0</v>
      </c>
      <c r="Q26" s="121">
        <v>0</v>
      </c>
      <c r="R26" s="121">
        <v>0</v>
      </c>
    </row>
    <row r="27" spans="1:18" ht="13.5">
      <c r="A27" s="120" t="s">
        <v>142</v>
      </c>
      <c r="B27" s="117" t="s">
        <v>143</v>
      </c>
      <c r="C27" s="121">
        <v>1040</v>
      </c>
      <c r="D27" s="121">
        <v>1040</v>
      </c>
      <c r="E27" s="121">
        <v>1040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  <c r="R27" s="121">
        <v>0</v>
      </c>
    </row>
    <row r="28" spans="1:18" ht="13.5">
      <c r="A28" s="120" t="s">
        <v>140</v>
      </c>
      <c r="B28" s="117" t="s">
        <v>141</v>
      </c>
      <c r="C28" s="121">
        <v>5201</v>
      </c>
      <c r="D28" s="121">
        <v>5201</v>
      </c>
      <c r="E28" s="121">
        <v>5201</v>
      </c>
      <c r="F28" s="121">
        <v>0</v>
      </c>
      <c r="G28" s="121">
        <v>0</v>
      </c>
      <c r="H28" s="121">
        <v>0</v>
      </c>
      <c r="I28" s="121">
        <v>0</v>
      </c>
      <c r="J28" s="121">
        <v>0</v>
      </c>
      <c r="K28" s="121">
        <v>0</v>
      </c>
      <c r="L28" s="121">
        <v>0</v>
      </c>
      <c r="M28" s="121">
        <v>0</v>
      </c>
      <c r="N28" s="121">
        <v>0</v>
      </c>
      <c r="O28" s="121">
        <v>0</v>
      </c>
      <c r="P28" s="121">
        <v>0</v>
      </c>
      <c r="Q28" s="121">
        <v>0</v>
      </c>
      <c r="R28" s="121">
        <v>0</v>
      </c>
    </row>
    <row r="29" spans="1:18" ht="13.5">
      <c r="A29" s="120" t="s">
        <v>170</v>
      </c>
      <c r="B29" s="117" t="s">
        <v>171</v>
      </c>
      <c r="C29" s="121">
        <v>2081963</v>
      </c>
      <c r="D29" s="121">
        <v>1681963</v>
      </c>
      <c r="E29" s="121">
        <v>1399280</v>
      </c>
      <c r="F29" s="121">
        <v>205099</v>
      </c>
      <c r="G29" s="121">
        <v>77584</v>
      </c>
      <c r="H29" s="121">
        <v>400000</v>
      </c>
      <c r="I29" s="121">
        <v>0</v>
      </c>
      <c r="J29" s="121">
        <v>400000</v>
      </c>
      <c r="K29" s="121">
        <v>0</v>
      </c>
      <c r="L29" s="121">
        <v>0</v>
      </c>
      <c r="M29" s="121">
        <v>0</v>
      </c>
      <c r="N29" s="121">
        <v>0</v>
      </c>
      <c r="O29" s="121">
        <v>0</v>
      </c>
      <c r="P29" s="121">
        <v>0</v>
      </c>
      <c r="Q29" s="121">
        <v>0</v>
      </c>
      <c r="R29" s="121">
        <v>0</v>
      </c>
    </row>
    <row r="30" spans="1:18" ht="13.5">
      <c r="A30" s="120" t="s">
        <v>172</v>
      </c>
      <c r="B30" s="117" t="s">
        <v>173</v>
      </c>
      <c r="C30" s="121">
        <v>62417</v>
      </c>
      <c r="D30" s="121">
        <v>62417</v>
      </c>
      <c r="E30" s="121">
        <v>62417</v>
      </c>
      <c r="F30" s="121">
        <v>0</v>
      </c>
      <c r="G30" s="121">
        <v>0</v>
      </c>
      <c r="H30" s="121">
        <v>0</v>
      </c>
      <c r="I30" s="121">
        <v>0</v>
      </c>
      <c r="J30" s="121">
        <v>0</v>
      </c>
      <c r="K30" s="121">
        <v>0</v>
      </c>
      <c r="L30" s="121">
        <v>0</v>
      </c>
      <c r="M30" s="121">
        <v>0</v>
      </c>
      <c r="N30" s="121">
        <v>0</v>
      </c>
      <c r="O30" s="121">
        <v>0</v>
      </c>
      <c r="P30" s="121">
        <v>0</v>
      </c>
      <c r="Q30" s="121">
        <v>0</v>
      </c>
      <c r="R30" s="121">
        <v>0</v>
      </c>
    </row>
    <row r="31" spans="1:18" ht="13.5">
      <c r="A31" s="120" t="s">
        <v>160</v>
      </c>
      <c r="B31" s="117" t="s">
        <v>161</v>
      </c>
      <c r="C31" s="121">
        <v>124834</v>
      </c>
      <c r="D31" s="121">
        <v>124834</v>
      </c>
      <c r="E31" s="121">
        <v>124834</v>
      </c>
      <c r="F31" s="121">
        <v>0</v>
      </c>
      <c r="G31" s="121">
        <v>0</v>
      </c>
      <c r="H31" s="121">
        <v>0</v>
      </c>
      <c r="I31" s="121">
        <v>0</v>
      </c>
      <c r="J31" s="121">
        <v>0</v>
      </c>
      <c r="K31" s="121">
        <v>0</v>
      </c>
      <c r="L31" s="121">
        <v>0</v>
      </c>
      <c r="M31" s="121">
        <v>0</v>
      </c>
      <c r="N31" s="121">
        <v>0</v>
      </c>
      <c r="O31" s="121">
        <v>0</v>
      </c>
      <c r="P31" s="121">
        <v>0</v>
      </c>
      <c r="Q31" s="121">
        <v>0</v>
      </c>
      <c r="R31" s="121">
        <v>0</v>
      </c>
    </row>
    <row r="32" spans="1:18" ht="13.5">
      <c r="A32" s="120" t="s">
        <v>174</v>
      </c>
      <c r="B32" s="117" t="s">
        <v>175</v>
      </c>
      <c r="C32" s="121">
        <f t="shared" ref="C32:R32" si="4">SUM(C33:C39)</f>
        <v>5254782</v>
      </c>
      <c r="D32" s="121">
        <f t="shared" si="4"/>
        <v>3646782</v>
      </c>
      <c r="E32" s="121">
        <f t="shared" si="4"/>
        <v>3050596</v>
      </c>
      <c r="F32" s="121">
        <f t="shared" si="4"/>
        <v>565916</v>
      </c>
      <c r="G32" s="121">
        <f t="shared" si="4"/>
        <v>30270</v>
      </c>
      <c r="H32" s="121">
        <f t="shared" si="4"/>
        <v>1608000</v>
      </c>
      <c r="I32" s="121">
        <f t="shared" si="4"/>
        <v>600000</v>
      </c>
      <c r="J32" s="121">
        <f t="shared" si="4"/>
        <v>838000</v>
      </c>
      <c r="K32" s="121">
        <f t="shared" si="4"/>
        <v>0</v>
      </c>
      <c r="L32" s="121">
        <f t="shared" si="4"/>
        <v>70000</v>
      </c>
      <c r="M32" s="121">
        <f t="shared" si="4"/>
        <v>0</v>
      </c>
      <c r="N32" s="121">
        <f t="shared" si="4"/>
        <v>0</v>
      </c>
      <c r="O32" s="121">
        <f t="shared" si="4"/>
        <v>0</v>
      </c>
      <c r="P32" s="121">
        <f t="shared" si="4"/>
        <v>0</v>
      </c>
      <c r="Q32" s="121">
        <f t="shared" si="4"/>
        <v>0</v>
      </c>
      <c r="R32" s="121">
        <f t="shared" si="4"/>
        <v>100000</v>
      </c>
    </row>
    <row r="33" spans="1:18" ht="27">
      <c r="A33" s="120" t="s">
        <v>158</v>
      </c>
      <c r="B33" s="117" t="s">
        <v>159</v>
      </c>
      <c r="C33" s="121">
        <v>331641</v>
      </c>
      <c r="D33" s="121">
        <v>331641</v>
      </c>
      <c r="E33" s="121">
        <v>331641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  <c r="N33" s="121">
        <v>0</v>
      </c>
      <c r="O33" s="121">
        <v>0</v>
      </c>
      <c r="P33" s="121">
        <v>0</v>
      </c>
      <c r="Q33" s="121">
        <v>0</v>
      </c>
      <c r="R33" s="121">
        <v>0</v>
      </c>
    </row>
    <row r="34" spans="1:18" ht="13.5">
      <c r="A34" s="120" t="s">
        <v>162</v>
      </c>
      <c r="B34" s="117" t="s">
        <v>163</v>
      </c>
      <c r="C34" s="121">
        <v>13642</v>
      </c>
      <c r="D34" s="121">
        <v>13642</v>
      </c>
      <c r="E34" s="121">
        <v>13642</v>
      </c>
      <c r="F34" s="121">
        <v>0</v>
      </c>
      <c r="G34" s="121">
        <v>0</v>
      </c>
      <c r="H34" s="121">
        <v>0</v>
      </c>
      <c r="I34" s="121">
        <v>0</v>
      </c>
      <c r="J34" s="121">
        <v>0</v>
      </c>
      <c r="K34" s="121">
        <v>0</v>
      </c>
      <c r="L34" s="121">
        <v>0</v>
      </c>
      <c r="M34" s="121">
        <v>0</v>
      </c>
      <c r="N34" s="121">
        <v>0</v>
      </c>
      <c r="O34" s="121">
        <v>0</v>
      </c>
      <c r="P34" s="121">
        <v>0</v>
      </c>
      <c r="Q34" s="121">
        <v>0</v>
      </c>
      <c r="R34" s="121">
        <v>0</v>
      </c>
    </row>
    <row r="35" spans="1:18" ht="13.5">
      <c r="A35" s="120" t="s">
        <v>142</v>
      </c>
      <c r="B35" s="117" t="s">
        <v>143</v>
      </c>
      <c r="C35" s="121">
        <v>2068</v>
      </c>
      <c r="D35" s="121">
        <v>2068</v>
      </c>
      <c r="E35" s="121">
        <v>2068</v>
      </c>
      <c r="F35" s="121">
        <v>0</v>
      </c>
      <c r="G35" s="121">
        <v>0</v>
      </c>
      <c r="H35" s="121">
        <v>0</v>
      </c>
      <c r="I35" s="121">
        <v>0</v>
      </c>
      <c r="J35" s="121">
        <v>0</v>
      </c>
      <c r="K35" s="121">
        <v>0</v>
      </c>
      <c r="L35" s="121">
        <v>0</v>
      </c>
      <c r="M35" s="121">
        <v>0</v>
      </c>
      <c r="N35" s="121">
        <v>0</v>
      </c>
      <c r="O35" s="121">
        <v>0</v>
      </c>
      <c r="P35" s="121">
        <v>0</v>
      </c>
      <c r="Q35" s="121">
        <v>0</v>
      </c>
      <c r="R35" s="121">
        <v>0</v>
      </c>
    </row>
    <row r="36" spans="1:18" ht="13.5">
      <c r="A36" s="120" t="s">
        <v>140</v>
      </c>
      <c r="B36" s="117" t="s">
        <v>141</v>
      </c>
      <c r="C36" s="121">
        <v>10338</v>
      </c>
      <c r="D36" s="121">
        <v>10338</v>
      </c>
      <c r="E36" s="121">
        <v>10338</v>
      </c>
      <c r="F36" s="121">
        <v>0</v>
      </c>
      <c r="G36" s="121">
        <v>0</v>
      </c>
      <c r="H36" s="121">
        <v>0</v>
      </c>
      <c r="I36" s="121">
        <v>0</v>
      </c>
      <c r="J36" s="121">
        <v>0</v>
      </c>
      <c r="K36" s="121">
        <v>0</v>
      </c>
      <c r="L36" s="121">
        <v>0</v>
      </c>
      <c r="M36" s="121">
        <v>0</v>
      </c>
      <c r="N36" s="121">
        <v>0</v>
      </c>
      <c r="O36" s="121">
        <v>0</v>
      </c>
      <c r="P36" s="121">
        <v>0</v>
      </c>
      <c r="Q36" s="121">
        <v>0</v>
      </c>
      <c r="R36" s="121">
        <v>0</v>
      </c>
    </row>
    <row r="37" spans="1:18" ht="13.5">
      <c r="A37" s="120" t="s">
        <v>176</v>
      </c>
      <c r="B37" s="117" t="s">
        <v>177</v>
      </c>
      <c r="C37" s="121">
        <v>4524943</v>
      </c>
      <c r="D37" s="121">
        <v>2916943</v>
      </c>
      <c r="E37" s="121">
        <v>2320757</v>
      </c>
      <c r="F37" s="121">
        <v>565916</v>
      </c>
      <c r="G37" s="121">
        <v>30270</v>
      </c>
      <c r="H37" s="121">
        <v>1608000</v>
      </c>
      <c r="I37" s="121">
        <v>600000</v>
      </c>
      <c r="J37" s="121">
        <v>838000</v>
      </c>
      <c r="K37" s="121">
        <v>0</v>
      </c>
      <c r="L37" s="121">
        <v>70000</v>
      </c>
      <c r="M37" s="121">
        <v>0</v>
      </c>
      <c r="N37" s="121">
        <v>0</v>
      </c>
      <c r="O37" s="121">
        <v>0</v>
      </c>
      <c r="P37" s="121">
        <v>0</v>
      </c>
      <c r="Q37" s="121">
        <v>0</v>
      </c>
      <c r="R37" s="121">
        <v>100000</v>
      </c>
    </row>
    <row r="38" spans="1:18" ht="13.5">
      <c r="A38" s="120" t="s">
        <v>172</v>
      </c>
      <c r="B38" s="117" t="s">
        <v>173</v>
      </c>
      <c r="C38" s="121">
        <v>124050</v>
      </c>
      <c r="D38" s="121">
        <v>124050</v>
      </c>
      <c r="E38" s="121">
        <v>124050</v>
      </c>
      <c r="F38" s="121">
        <v>0</v>
      </c>
      <c r="G38" s="121">
        <v>0</v>
      </c>
      <c r="H38" s="121">
        <v>0</v>
      </c>
      <c r="I38" s="121">
        <v>0</v>
      </c>
      <c r="J38" s="121">
        <v>0</v>
      </c>
      <c r="K38" s="121">
        <v>0</v>
      </c>
      <c r="L38" s="121">
        <v>0</v>
      </c>
      <c r="M38" s="121">
        <v>0</v>
      </c>
      <c r="N38" s="121">
        <v>0</v>
      </c>
      <c r="O38" s="121">
        <v>0</v>
      </c>
      <c r="P38" s="121">
        <v>0</v>
      </c>
      <c r="Q38" s="121">
        <v>0</v>
      </c>
      <c r="R38" s="121">
        <v>0</v>
      </c>
    </row>
    <row r="39" spans="1:18" ht="13.5">
      <c r="A39" s="120" t="s">
        <v>160</v>
      </c>
      <c r="B39" s="117" t="s">
        <v>161</v>
      </c>
      <c r="C39" s="121">
        <v>248100</v>
      </c>
      <c r="D39" s="121">
        <v>248100</v>
      </c>
      <c r="E39" s="121">
        <v>248100</v>
      </c>
      <c r="F39" s="121">
        <v>0</v>
      </c>
      <c r="G39" s="121">
        <v>0</v>
      </c>
      <c r="H39" s="121">
        <v>0</v>
      </c>
      <c r="I39" s="121">
        <v>0</v>
      </c>
      <c r="J39" s="121">
        <v>0</v>
      </c>
      <c r="K39" s="121">
        <v>0</v>
      </c>
      <c r="L39" s="121">
        <v>0</v>
      </c>
      <c r="M39" s="121">
        <v>0</v>
      </c>
      <c r="N39" s="121">
        <v>0</v>
      </c>
      <c r="O39" s="121">
        <v>0</v>
      </c>
      <c r="P39" s="121">
        <v>0</v>
      </c>
      <c r="Q39" s="121">
        <v>0</v>
      </c>
      <c r="R39" s="121">
        <v>0</v>
      </c>
    </row>
    <row r="40" spans="1:18" ht="13.5">
      <c r="A40" s="120" t="s">
        <v>178</v>
      </c>
      <c r="B40" s="117" t="s">
        <v>179</v>
      </c>
      <c r="C40" s="121">
        <f t="shared" ref="C40:R40" si="5">SUM(C41:C47)</f>
        <v>1572801</v>
      </c>
      <c r="D40" s="121">
        <f t="shared" si="5"/>
        <v>1572801</v>
      </c>
      <c r="E40" s="121">
        <f t="shared" si="5"/>
        <v>1323333</v>
      </c>
      <c r="F40" s="121">
        <f t="shared" si="5"/>
        <v>235208</v>
      </c>
      <c r="G40" s="121">
        <f t="shared" si="5"/>
        <v>14260</v>
      </c>
      <c r="H40" s="121">
        <f t="shared" si="5"/>
        <v>0</v>
      </c>
      <c r="I40" s="121">
        <f t="shared" si="5"/>
        <v>0</v>
      </c>
      <c r="J40" s="121">
        <f t="shared" si="5"/>
        <v>0</v>
      </c>
      <c r="K40" s="121">
        <f t="shared" si="5"/>
        <v>0</v>
      </c>
      <c r="L40" s="121">
        <f t="shared" si="5"/>
        <v>0</v>
      </c>
      <c r="M40" s="121">
        <f t="shared" si="5"/>
        <v>0</v>
      </c>
      <c r="N40" s="121">
        <f t="shared" si="5"/>
        <v>0</v>
      </c>
      <c r="O40" s="121">
        <f t="shared" si="5"/>
        <v>0</v>
      </c>
      <c r="P40" s="121">
        <f t="shared" si="5"/>
        <v>0</v>
      </c>
      <c r="Q40" s="121">
        <f t="shared" si="5"/>
        <v>0</v>
      </c>
      <c r="R40" s="121">
        <f t="shared" si="5"/>
        <v>0</v>
      </c>
    </row>
    <row r="41" spans="1:18" ht="13.5">
      <c r="A41" s="120" t="s">
        <v>180</v>
      </c>
      <c r="B41" s="117" t="s">
        <v>181</v>
      </c>
      <c r="C41" s="121">
        <v>1227803</v>
      </c>
      <c r="D41" s="121">
        <v>1227803</v>
      </c>
      <c r="E41" s="121">
        <v>978335</v>
      </c>
      <c r="F41" s="121">
        <v>235208</v>
      </c>
      <c r="G41" s="121">
        <v>14260</v>
      </c>
      <c r="H41" s="121">
        <v>0</v>
      </c>
      <c r="I41" s="121">
        <v>0</v>
      </c>
      <c r="J41" s="121">
        <v>0</v>
      </c>
      <c r="K41" s="121">
        <v>0</v>
      </c>
      <c r="L41" s="121">
        <v>0</v>
      </c>
      <c r="M41" s="121">
        <v>0</v>
      </c>
      <c r="N41" s="121">
        <v>0</v>
      </c>
      <c r="O41" s="121">
        <v>0</v>
      </c>
      <c r="P41" s="121">
        <v>0</v>
      </c>
      <c r="Q41" s="121">
        <v>0</v>
      </c>
      <c r="R41" s="121">
        <v>0</v>
      </c>
    </row>
    <row r="42" spans="1:18" ht="27">
      <c r="A42" s="120" t="s">
        <v>158</v>
      </c>
      <c r="B42" s="117" t="s">
        <v>159</v>
      </c>
      <c r="C42" s="121">
        <v>156534</v>
      </c>
      <c r="D42" s="121">
        <v>156534</v>
      </c>
      <c r="E42" s="121">
        <v>156534</v>
      </c>
      <c r="F42" s="121">
        <v>0</v>
      </c>
      <c r="G42" s="121">
        <v>0</v>
      </c>
      <c r="H42" s="121">
        <v>0</v>
      </c>
      <c r="I42" s="121">
        <v>0</v>
      </c>
      <c r="J42" s="121">
        <v>0</v>
      </c>
      <c r="K42" s="121">
        <v>0</v>
      </c>
      <c r="L42" s="121">
        <v>0</v>
      </c>
      <c r="M42" s="121">
        <v>0</v>
      </c>
      <c r="N42" s="121">
        <v>0</v>
      </c>
      <c r="O42" s="121">
        <v>0</v>
      </c>
      <c r="P42" s="121">
        <v>0</v>
      </c>
      <c r="Q42" s="121">
        <v>0</v>
      </c>
      <c r="R42" s="121">
        <v>0</v>
      </c>
    </row>
    <row r="43" spans="1:18" ht="13.5">
      <c r="A43" s="120" t="s">
        <v>162</v>
      </c>
      <c r="B43" s="117" t="s">
        <v>163</v>
      </c>
      <c r="C43" s="121">
        <v>6494</v>
      </c>
      <c r="D43" s="121">
        <v>6494</v>
      </c>
      <c r="E43" s="121">
        <v>6494</v>
      </c>
      <c r="F43" s="121">
        <v>0</v>
      </c>
      <c r="G43" s="121">
        <v>0</v>
      </c>
      <c r="H43" s="121">
        <v>0</v>
      </c>
      <c r="I43" s="121">
        <v>0</v>
      </c>
      <c r="J43" s="121">
        <v>0</v>
      </c>
      <c r="K43" s="121">
        <v>0</v>
      </c>
      <c r="L43" s="121">
        <v>0</v>
      </c>
      <c r="M43" s="121">
        <v>0</v>
      </c>
      <c r="N43" s="121">
        <v>0</v>
      </c>
      <c r="O43" s="121">
        <v>0</v>
      </c>
      <c r="P43" s="121">
        <v>0</v>
      </c>
      <c r="Q43" s="121">
        <v>0</v>
      </c>
      <c r="R43" s="121">
        <v>0</v>
      </c>
    </row>
    <row r="44" spans="1:18" ht="13.5">
      <c r="A44" s="120" t="s">
        <v>142</v>
      </c>
      <c r="B44" s="117" t="s">
        <v>143</v>
      </c>
      <c r="C44" s="121">
        <v>978</v>
      </c>
      <c r="D44" s="121">
        <v>978</v>
      </c>
      <c r="E44" s="121">
        <v>978</v>
      </c>
      <c r="F44" s="121">
        <v>0</v>
      </c>
      <c r="G44" s="121">
        <v>0</v>
      </c>
      <c r="H44" s="121">
        <v>0</v>
      </c>
      <c r="I44" s="121">
        <v>0</v>
      </c>
      <c r="J44" s="121">
        <v>0</v>
      </c>
      <c r="K44" s="121">
        <v>0</v>
      </c>
      <c r="L44" s="121">
        <v>0</v>
      </c>
      <c r="M44" s="121">
        <v>0</v>
      </c>
      <c r="N44" s="121">
        <v>0</v>
      </c>
      <c r="O44" s="121">
        <v>0</v>
      </c>
      <c r="P44" s="121">
        <v>0</v>
      </c>
      <c r="Q44" s="121">
        <v>0</v>
      </c>
      <c r="R44" s="121">
        <v>0</v>
      </c>
    </row>
    <row r="45" spans="1:18" ht="13.5">
      <c r="A45" s="120" t="s">
        <v>140</v>
      </c>
      <c r="B45" s="117" t="s">
        <v>141</v>
      </c>
      <c r="C45" s="121">
        <v>4892</v>
      </c>
      <c r="D45" s="121">
        <v>4892</v>
      </c>
      <c r="E45" s="121">
        <v>4892</v>
      </c>
      <c r="F45" s="121">
        <v>0</v>
      </c>
      <c r="G45" s="121">
        <v>0</v>
      </c>
      <c r="H45" s="121">
        <v>0</v>
      </c>
      <c r="I45" s="121">
        <v>0</v>
      </c>
      <c r="J45" s="121">
        <v>0</v>
      </c>
      <c r="K45" s="121">
        <v>0</v>
      </c>
      <c r="L45" s="121">
        <v>0</v>
      </c>
      <c r="M45" s="121">
        <v>0</v>
      </c>
      <c r="N45" s="121">
        <v>0</v>
      </c>
      <c r="O45" s="121">
        <v>0</v>
      </c>
      <c r="P45" s="121">
        <v>0</v>
      </c>
      <c r="Q45" s="121">
        <v>0</v>
      </c>
      <c r="R45" s="121">
        <v>0</v>
      </c>
    </row>
    <row r="46" spans="1:18" ht="13.5">
      <c r="A46" s="120" t="s">
        <v>172</v>
      </c>
      <c r="B46" s="117" t="s">
        <v>173</v>
      </c>
      <c r="C46" s="121">
        <v>58700</v>
      </c>
      <c r="D46" s="121">
        <v>58700</v>
      </c>
      <c r="E46" s="121">
        <v>58700</v>
      </c>
      <c r="F46" s="121">
        <v>0</v>
      </c>
      <c r="G46" s="121">
        <v>0</v>
      </c>
      <c r="H46" s="121">
        <v>0</v>
      </c>
      <c r="I46" s="121">
        <v>0</v>
      </c>
      <c r="J46" s="121">
        <v>0</v>
      </c>
      <c r="K46" s="121">
        <v>0</v>
      </c>
      <c r="L46" s="121">
        <v>0</v>
      </c>
      <c r="M46" s="121">
        <v>0</v>
      </c>
      <c r="N46" s="121">
        <v>0</v>
      </c>
      <c r="O46" s="121">
        <v>0</v>
      </c>
      <c r="P46" s="121">
        <v>0</v>
      </c>
      <c r="Q46" s="121">
        <v>0</v>
      </c>
      <c r="R46" s="121">
        <v>0</v>
      </c>
    </row>
    <row r="47" spans="1:18" ht="13.5">
      <c r="A47" s="120" t="s">
        <v>160</v>
      </c>
      <c r="B47" s="117" t="s">
        <v>161</v>
      </c>
      <c r="C47" s="121">
        <v>117400</v>
      </c>
      <c r="D47" s="121">
        <v>117400</v>
      </c>
      <c r="E47" s="121">
        <v>117400</v>
      </c>
      <c r="F47" s="121">
        <v>0</v>
      </c>
      <c r="G47" s="121">
        <v>0</v>
      </c>
      <c r="H47" s="121">
        <v>0</v>
      </c>
      <c r="I47" s="121">
        <v>0</v>
      </c>
      <c r="J47" s="121">
        <v>0</v>
      </c>
      <c r="K47" s="121">
        <v>0</v>
      </c>
      <c r="L47" s="121">
        <v>0</v>
      </c>
      <c r="M47" s="121">
        <v>0</v>
      </c>
      <c r="N47" s="121">
        <v>0</v>
      </c>
      <c r="O47" s="121">
        <v>0</v>
      </c>
      <c r="P47" s="121">
        <v>0</v>
      </c>
      <c r="Q47" s="121">
        <v>0</v>
      </c>
      <c r="R47" s="121">
        <v>0</v>
      </c>
    </row>
    <row r="48" spans="1:18" ht="13.5">
      <c r="A48" s="120" t="s">
        <v>182</v>
      </c>
      <c r="B48" s="117" t="s">
        <v>183</v>
      </c>
      <c r="C48" s="121">
        <f t="shared" ref="C48:R48" si="6">SUM(C49:C55)</f>
        <v>2081283</v>
      </c>
      <c r="D48" s="121">
        <f t="shared" si="6"/>
        <v>2081283</v>
      </c>
      <c r="E48" s="121">
        <f t="shared" si="6"/>
        <v>1851385</v>
      </c>
      <c r="F48" s="121">
        <f t="shared" si="6"/>
        <v>205496</v>
      </c>
      <c r="G48" s="121">
        <f t="shared" si="6"/>
        <v>24402</v>
      </c>
      <c r="H48" s="121">
        <f t="shared" si="6"/>
        <v>0</v>
      </c>
      <c r="I48" s="121">
        <f t="shared" si="6"/>
        <v>0</v>
      </c>
      <c r="J48" s="121">
        <f t="shared" si="6"/>
        <v>0</v>
      </c>
      <c r="K48" s="121">
        <f t="shared" si="6"/>
        <v>0</v>
      </c>
      <c r="L48" s="121">
        <f t="shared" si="6"/>
        <v>0</v>
      </c>
      <c r="M48" s="121">
        <f t="shared" si="6"/>
        <v>0</v>
      </c>
      <c r="N48" s="121">
        <f t="shared" si="6"/>
        <v>0</v>
      </c>
      <c r="O48" s="121">
        <f t="shared" si="6"/>
        <v>0</v>
      </c>
      <c r="P48" s="121">
        <f t="shared" si="6"/>
        <v>0</v>
      </c>
      <c r="Q48" s="121">
        <f t="shared" si="6"/>
        <v>0</v>
      </c>
      <c r="R48" s="121">
        <f t="shared" si="6"/>
        <v>0</v>
      </c>
    </row>
    <row r="49" spans="1:18" ht="27">
      <c r="A49" s="120" t="s">
        <v>158</v>
      </c>
      <c r="B49" s="117" t="s">
        <v>159</v>
      </c>
      <c r="C49" s="121">
        <v>218964</v>
      </c>
      <c r="D49" s="121">
        <v>218964</v>
      </c>
      <c r="E49" s="121">
        <v>218964</v>
      </c>
      <c r="F49" s="121">
        <v>0</v>
      </c>
      <c r="G49" s="121">
        <v>0</v>
      </c>
      <c r="H49" s="121">
        <v>0</v>
      </c>
      <c r="I49" s="121">
        <v>0</v>
      </c>
      <c r="J49" s="121">
        <v>0</v>
      </c>
      <c r="K49" s="121">
        <v>0</v>
      </c>
      <c r="L49" s="121">
        <v>0</v>
      </c>
      <c r="M49" s="121">
        <v>0</v>
      </c>
      <c r="N49" s="121">
        <v>0</v>
      </c>
      <c r="O49" s="121">
        <v>0</v>
      </c>
      <c r="P49" s="121">
        <v>0</v>
      </c>
      <c r="Q49" s="121">
        <v>0</v>
      </c>
      <c r="R49" s="121">
        <v>0</v>
      </c>
    </row>
    <row r="50" spans="1:18" ht="13.5">
      <c r="A50" s="120" t="s">
        <v>162</v>
      </c>
      <c r="B50" s="117" t="s">
        <v>163</v>
      </c>
      <c r="C50" s="121">
        <v>9353</v>
      </c>
      <c r="D50" s="121">
        <v>9353</v>
      </c>
      <c r="E50" s="121">
        <v>9353</v>
      </c>
      <c r="F50" s="121">
        <v>0</v>
      </c>
      <c r="G50" s="121">
        <v>0</v>
      </c>
      <c r="H50" s="121">
        <v>0</v>
      </c>
      <c r="I50" s="121">
        <v>0</v>
      </c>
      <c r="J50" s="121">
        <v>0</v>
      </c>
      <c r="K50" s="121">
        <v>0</v>
      </c>
      <c r="L50" s="121">
        <v>0</v>
      </c>
      <c r="M50" s="121">
        <v>0</v>
      </c>
      <c r="N50" s="121">
        <v>0</v>
      </c>
      <c r="O50" s="121">
        <v>0</v>
      </c>
      <c r="P50" s="121">
        <v>0</v>
      </c>
      <c r="Q50" s="121">
        <v>0</v>
      </c>
      <c r="R50" s="121">
        <v>0</v>
      </c>
    </row>
    <row r="51" spans="1:18" ht="13.5">
      <c r="A51" s="120" t="s">
        <v>142</v>
      </c>
      <c r="B51" s="117" t="s">
        <v>143</v>
      </c>
      <c r="C51" s="121">
        <v>1369</v>
      </c>
      <c r="D51" s="121">
        <v>1369</v>
      </c>
      <c r="E51" s="121">
        <v>1369</v>
      </c>
      <c r="F51" s="121">
        <v>0</v>
      </c>
      <c r="G51" s="121">
        <v>0</v>
      </c>
      <c r="H51" s="121">
        <v>0</v>
      </c>
      <c r="I51" s="121">
        <v>0</v>
      </c>
      <c r="J51" s="121">
        <v>0</v>
      </c>
      <c r="K51" s="121">
        <v>0</v>
      </c>
      <c r="L51" s="121">
        <v>0</v>
      </c>
      <c r="M51" s="121">
        <v>0</v>
      </c>
      <c r="N51" s="121">
        <v>0</v>
      </c>
      <c r="O51" s="121">
        <v>0</v>
      </c>
      <c r="P51" s="121">
        <v>0</v>
      </c>
      <c r="Q51" s="121">
        <v>0</v>
      </c>
      <c r="R51" s="121">
        <v>0</v>
      </c>
    </row>
    <row r="52" spans="1:18" ht="13.5">
      <c r="A52" s="120" t="s">
        <v>140</v>
      </c>
      <c r="B52" s="117" t="s">
        <v>141</v>
      </c>
      <c r="C52" s="121">
        <v>6843</v>
      </c>
      <c r="D52" s="121">
        <v>6843</v>
      </c>
      <c r="E52" s="121">
        <v>6843</v>
      </c>
      <c r="F52" s="121">
        <v>0</v>
      </c>
      <c r="G52" s="121">
        <v>0</v>
      </c>
      <c r="H52" s="121">
        <v>0</v>
      </c>
      <c r="I52" s="121">
        <v>0</v>
      </c>
      <c r="J52" s="121">
        <v>0</v>
      </c>
      <c r="K52" s="121">
        <v>0</v>
      </c>
      <c r="L52" s="121">
        <v>0</v>
      </c>
      <c r="M52" s="121">
        <v>0</v>
      </c>
      <c r="N52" s="121">
        <v>0</v>
      </c>
      <c r="O52" s="121">
        <v>0</v>
      </c>
      <c r="P52" s="121">
        <v>0</v>
      </c>
      <c r="Q52" s="121">
        <v>0</v>
      </c>
      <c r="R52" s="121">
        <v>0</v>
      </c>
    </row>
    <row r="53" spans="1:18" ht="13.5">
      <c r="A53" s="120" t="s">
        <v>184</v>
      </c>
      <c r="B53" s="117" t="s">
        <v>185</v>
      </c>
      <c r="C53" s="121">
        <v>1598420</v>
      </c>
      <c r="D53" s="121">
        <v>1598420</v>
      </c>
      <c r="E53" s="121">
        <v>1368522</v>
      </c>
      <c r="F53" s="121">
        <v>205496</v>
      </c>
      <c r="G53" s="121">
        <v>24402</v>
      </c>
      <c r="H53" s="121">
        <v>0</v>
      </c>
      <c r="I53" s="121">
        <v>0</v>
      </c>
      <c r="J53" s="121">
        <v>0</v>
      </c>
      <c r="K53" s="121">
        <v>0</v>
      </c>
      <c r="L53" s="121">
        <v>0</v>
      </c>
      <c r="M53" s="121">
        <v>0</v>
      </c>
      <c r="N53" s="121">
        <v>0</v>
      </c>
      <c r="O53" s="121">
        <v>0</v>
      </c>
      <c r="P53" s="121">
        <v>0</v>
      </c>
      <c r="Q53" s="121">
        <v>0</v>
      </c>
      <c r="R53" s="121">
        <v>0</v>
      </c>
    </row>
    <row r="54" spans="1:18" ht="13.5">
      <c r="A54" s="120" t="s">
        <v>172</v>
      </c>
      <c r="B54" s="117" t="s">
        <v>173</v>
      </c>
      <c r="C54" s="121">
        <v>82111</v>
      </c>
      <c r="D54" s="121">
        <v>82111</v>
      </c>
      <c r="E54" s="121">
        <v>82111</v>
      </c>
      <c r="F54" s="121">
        <v>0</v>
      </c>
      <c r="G54" s="121">
        <v>0</v>
      </c>
      <c r="H54" s="121">
        <v>0</v>
      </c>
      <c r="I54" s="121">
        <v>0</v>
      </c>
      <c r="J54" s="121">
        <v>0</v>
      </c>
      <c r="K54" s="121">
        <v>0</v>
      </c>
      <c r="L54" s="121">
        <v>0</v>
      </c>
      <c r="M54" s="121">
        <v>0</v>
      </c>
      <c r="N54" s="121">
        <v>0</v>
      </c>
      <c r="O54" s="121">
        <v>0</v>
      </c>
      <c r="P54" s="121">
        <v>0</v>
      </c>
      <c r="Q54" s="121">
        <v>0</v>
      </c>
      <c r="R54" s="121">
        <v>0</v>
      </c>
    </row>
    <row r="55" spans="1:18" ht="13.5">
      <c r="A55" s="120" t="s">
        <v>160</v>
      </c>
      <c r="B55" s="117" t="s">
        <v>161</v>
      </c>
      <c r="C55" s="121">
        <v>164223</v>
      </c>
      <c r="D55" s="121">
        <v>164223</v>
      </c>
      <c r="E55" s="121">
        <v>164223</v>
      </c>
      <c r="F55" s="121">
        <v>0</v>
      </c>
      <c r="G55" s="121">
        <v>0</v>
      </c>
      <c r="H55" s="121">
        <v>0</v>
      </c>
      <c r="I55" s="121">
        <v>0</v>
      </c>
      <c r="J55" s="121">
        <v>0</v>
      </c>
      <c r="K55" s="121">
        <v>0</v>
      </c>
      <c r="L55" s="121">
        <v>0</v>
      </c>
      <c r="M55" s="121">
        <v>0</v>
      </c>
      <c r="N55" s="121">
        <v>0</v>
      </c>
      <c r="O55" s="121">
        <v>0</v>
      </c>
      <c r="P55" s="121">
        <v>0</v>
      </c>
      <c r="Q55" s="121">
        <v>0</v>
      </c>
      <c r="R55" s="121">
        <v>0</v>
      </c>
    </row>
    <row r="56" spans="1:18" ht="13.5">
      <c r="A56" s="120" t="s">
        <v>186</v>
      </c>
      <c r="B56" s="117" t="s">
        <v>187</v>
      </c>
      <c r="C56" s="121">
        <f t="shared" ref="C56:R56" si="7">C57</f>
        <v>1333041</v>
      </c>
      <c r="D56" s="121">
        <f t="shared" si="7"/>
        <v>221041</v>
      </c>
      <c r="E56" s="121">
        <f t="shared" si="7"/>
        <v>200000</v>
      </c>
      <c r="F56" s="121">
        <f t="shared" si="7"/>
        <v>21041</v>
      </c>
      <c r="G56" s="121">
        <f t="shared" si="7"/>
        <v>0</v>
      </c>
      <c r="H56" s="121">
        <f t="shared" si="7"/>
        <v>1112000</v>
      </c>
      <c r="I56" s="121">
        <f t="shared" si="7"/>
        <v>0</v>
      </c>
      <c r="J56" s="121">
        <f t="shared" si="7"/>
        <v>1112000</v>
      </c>
      <c r="K56" s="121">
        <f t="shared" si="7"/>
        <v>0</v>
      </c>
      <c r="L56" s="121">
        <f t="shared" si="7"/>
        <v>0</v>
      </c>
      <c r="M56" s="121">
        <f t="shared" si="7"/>
        <v>0</v>
      </c>
      <c r="N56" s="121">
        <f t="shared" si="7"/>
        <v>0</v>
      </c>
      <c r="O56" s="121">
        <f t="shared" si="7"/>
        <v>0</v>
      </c>
      <c r="P56" s="121">
        <f t="shared" si="7"/>
        <v>0</v>
      </c>
      <c r="Q56" s="121">
        <f t="shared" si="7"/>
        <v>0</v>
      </c>
      <c r="R56" s="121">
        <f t="shared" si="7"/>
        <v>0</v>
      </c>
    </row>
    <row r="57" spans="1:18" ht="13.5">
      <c r="A57" s="120" t="s">
        <v>188</v>
      </c>
      <c r="B57" s="117" t="s">
        <v>189</v>
      </c>
      <c r="C57" s="121">
        <v>1333041</v>
      </c>
      <c r="D57" s="121">
        <v>221041</v>
      </c>
      <c r="E57" s="121">
        <v>200000</v>
      </c>
      <c r="F57" s="121">
        <v>21041</v>
      </c>
      <c r="G57" s="121">
        <v>0</v>
      </c>
      <c r="H57" s="121">
        <v>1112000</v>
      </c>
      <c r="I57" s="121">
        <v>0</v>
      </c>
      <c r="J57" s="121">
        <v>1112000</v>
      </c>
      <c r="K57" s="121">
        <v>0</v>
      </c>
      <c r="L57" s="121">
        <v>0</v>
      </c>
      <c r="M57" s="121">
        <v>0</v>
      </c>
      <c r="N57" s="121">
        <v>0</v>
      </c>
      <c r="O57" s="121">
        <v>0</v>
      </c>
      <c r="P57" s="121">
        <v>0</v>
      </c>
      <c r="Q57" s="121">
        <v>0</v>
      </c>
      <c r="R57" s="121">
        <v>0</v>
      </c>
    </row>
    <row r="58" spans="1:18" ht="13.5">
      <c r="A58" s="120" t="s">
        <v>190</v>
      </c>
      <c r="B58" s="117" t="s">
        <v>191</v>
      </c>
      <c r="C58" s="121">
        <f t="shared" ref="C58:R58" si="8">C59</f>
        <v>1000000</v>
      </c>
      <c r="D58" s="121">
        <f t="shared" si="8"/>
        <v>0</v>
      </c>
      <c r="E58" s="121">
        <f t="shared" si="8"/>
        <v>0</v>
      </c>
      <c r="F58" s="121">
        <f t="shared" si="8"/>
        <v>0</v>
      </c>
      <c r="G58" s="121">
        <f t="shared" si="8"/>
        <v>0</v>
      </c>
      <c r="H58" s="121">
        <f t="shared" si="8"/>
        <v>1000000</v>
      </c>
      <c r="I58" s="121">
        <f t="shared" si="8"/>
        <v>0</v>
      </c>
      <c r="J58" s="121">
        <f t="shared" si="8"/>
        <v>1000000</v>
      </c>
      <c r="K58" s="121">
        <f t="shared" si="8"/>
        <v>0</v>
      </c>
      <c r="L58" s="121">
        <f t="shared" si="8"/>
        <v>0</v>
      </c>
      <c r="M58" s="121">
        <f t="shared" si="8"/>
        <v>0</v>
      </c>
      <c r="N58" s="121">
        <f t="shared" si="8"/>
        <v>0</v>
      </c>
      <c r="O58" s="121">
        <f t="shared" si="8"/>
        <v>0</v>
      </c>
      <c r="P58" s="121">
        <f t="shared" si="8"/>
        <v>0</v>
      </c>
      <c r="Q58" s="121">
        <f t="shared" si="8"/>
        <v>0</v>
      </c>
      <c r="R58" s="121">
        <f t="shared" si="8"/>
        <v>0</v>
      </c>
    </row>
    <row r="59" spans="1:18" ht="13.5">
      <c r="A59" s="120" t="s">
        <v>192</v>
      </c>
      <c r="B59" s="117" t="s">
        <v>193</v>
      </c>
      <c r="C59" s="121">
        <v>1000000</v>
      </c>
      <c r="D59" s="121">
        <v>0</v>
      </c>
      <c r="E59" s="121">
        <v>0</v>
      </c>
      <c r="F59" s="121">
        <v>0</v>
      </c>
      <c r="G59" s="121">
        <v>0</v>
      </c>
      <c r="H59" s="121">
        <v>1000000</v>
      </c>
      <c r="I59" s="121">
        <v>0</v>
      </c>
      <c r="J59" s="121">
        <v>1000000</v>
      </c>
      <c r="K59" s="121">
        <v>0</v>
      </c>
      <c r="L59" s="121">
        <v>0</v>
      </c>
      <c r="M59" s="121">
        <v>0</v>
      </c>
      <c r="N59" s="121">
        <v>0</v>
      </c>
      <c r="O59" s="121">
        <v>0</v>
      </c>
      <c r="P59" s="121">
        <v>0</v>
      </c>
      <c r="Q59" s="121">
        <v>0</v>
      </c>
      <c r="R59" s="121">
        <v>0</v>
      </c>
    </row>
    <row r="60" spans="1:18" ht="27">
      <c r="A60" s="120" t="s">
        <v>194</v>
      </c>
      <c r="B60" s="117" t="s">
        <v>195</v>
      </c>
      <c r="C60" s="121">
        <f t="shared" ref="C60:R60" si="9">SUM(C61:C67)</f>
        <v>1853956</v>
      </c>
      <c r="D60" s="121">
        <f t="shared" si="9"/>
        <v>1853956</v>
      </c>
      <c r="E60" s="121">
        <f t="shared" si="9"/>
        <v>1644671</v>
      </c>
      <c r="F60" s="121">
        <f t="shared" si="9"/>
        <v>186010</v>
      </c>
      <c r="G60" s="121">
        <f t="shared" si="9"/>
        <v>23275</v>
      </c>
      <c r="H60" s="121">
        <f t="shared" si="9"/>
        <v>0</v>
      </c>
      <c r="I60" s="121">
        <f t="shared" si="9"/>
        <v>0</v>
      </c>
      <c r="J60" s="121">
        <f t="shared" si="9"/>
        <v>0</v>
      </c>
      <c r="K60" s="121">
        <f t="shared" si="9"/>
        <v>0</v>
      </c>
      <c r="L60" s="121">
        <f t="shared" si="9"/>
        <v>0</v>
      </c>
      <c r="M60" s="121">
        <f t="shared" si="9"/>
        <v>0</v>
      </c>
      <c r="N60" s="121">
        <f t="shared" si="9"/>
        <v>0</v>
      </c>
      <c r="O60" s="121">
        <f t="shared" si="9"/>
        <v>0</v>
      </c>
      <c r="P60" s="121">
        <f t="shared" si="9"/>
        <v>0</v>
      </c>
      <c r="Q60" s="121">
        <f t="shared" si="9"/>
        <v>0</v>
      </c>
      <c r="R60" s="121">
        <f t="shared" si="9"/>
        <v>0</v>
      </c>
    </row>
    <row r="61" spans="1:18" ht="27">
      <c r="A61" s="120" t="s">
        <v>158</v>
      </c>
      <c r="B61" s="117" t="s">
        <v>159</v>
      </c>
      <c r="C61" s="121">
        <v>194910</v>
      </c>
      <c r="D61" s="121">
        <v>194910</v>
      </c>
      <c r="E61" s="121">
        <v>194910</v>
      </c>
      <c r="F61" s="121">
        <v>0</v>
      </c>
      <c r="G61" s="121">
        <v>0</v>
      </c>
      <c r="H61" s="121">
        <v>0</v>
      </c>
      <c r="I61" s="121">
        <v>0</v>
      </c>
      <c r="J61" s="121">
        <v>0</v>
      </c>
      <c r="K61" s="121">
        <v>0</v>
      </c>
      <c r="L61" s="121">
        <v>0</v>
      </c>
      <c r="M61" s="121">
        <v>0</v>
      </c>
      <c r="N61" s="121">
        <v>0</v>
      </c>
      <c r="O61" s="121">
        <v>0</v>
      </c>
      <c r="P61" s="121">
        <v>0</v>
      </c>
      <c r="Q61" s="121">
        <v>0</v>
      </c>
      <c r="R61" s="121">
        <v>0</v>
      </c>
    </row>
    <row r="62" spans="1:18" ht="13.5">
      <c r="A62" s="120" t="s">
        <v>162</v>
      </c>
      <c r="B62" s="117" t="s">
        <v>163</v>
      </c>
      <c r="C62" s="121">
        <v>7958</v>
      </c>
      <c r="D62" s="121">
        <v>7958</v>
      </c>
      <c r="E62" s="121">
        <v>7958</v>
      </c>
      <c r="F62" s="121">
        <v>0</v>
      </c>
      <c r="G62" s="121">
        <v>0</v>
      </c>
      <c r="H62" s="121">
        <v>0</v>
      </c>
      <c r="I62" s="121">
        <v>0</v>
      </c>
      <c r="J62" s="121">
        <v>0</v>
      </c>
      <c r="K62" s="121">
        <v>0</v>
      </c>
      <c r="L62" s="121">
        <v>0</v>
      </c>
      <c r="M62" s="121">
        <v>0</v>
      </c>
      <c r="N62" s="121">
        <v>0</v>
      </c>
      <c r="O62" s="121">
        <v>0</v>
      </c>
      <c r="P62" s="121">
        <v>0</v>
      </c>
      <c r="Q62" s="121">
        <v>0</v>
      </c>
      <c r="R62" s="121">
        <v>0</v>
      </c>
    </row>
    <row r="63" spans="1:18" ht="13.5">
      <c r="A63" s="120" t="s">
        <v>142</v>
      </c>
      <c r="B63" s="117" t="s">
        <v>143</v>
      </c>
      <c r="C63" s="121">
        <v>1213</v>
      </c>
      <c r="D63" s="121">
        <v>1213</v>
      </c>
      <c r="E63" s="121">
        <v>1213</v>
      </c>
      <c r="F63" s="121">
        <v>0</v>
      </c>
      <c r="G63" s="121">
        <v>0</v>
      </c>
      <c r="H63" s="121">
        <v>0</v>
      </c>
      <c r="I63" s="121">
        <v>0</v>
      </c>
      <c r="J63" s="121">
        <v>0</v>
      </c>
      <c r="K63" s="121">
        <v>0</v>
      </c>
      <c r="L63" s="121">
        <v>0</v>
      </c>
      <c r="M63" s="121">
        <v>0</v>
      </c>
      <c r="N63" s="121">
        <v>0</v>
      </c>
      <c r="O63" s="121">
        <v>0</v>
      </c>
      <c r="P63" s="121">
        <v>0</v>
      </c>
      <c r="Q63" s="121">
        <v>0</v>
      </c>
      <c r="R63" s="121">
        <v>0</v>
      </c>
    </row>
    <row r="64" spans="1:18" ht="13.5">
      <c r="A64" s="120" t="s">
        <v>140</v>
      </c>
      <c r="B64" s="117" t="s">
        <v>141</v>
      </c>
      <c r="C64" s="121">
        <v>6067</v>
      </c>
      <c r="D64" s="121">
        <v>6067</v>
      </c>
      <c r="E64" s="121">
        <v>6067</v>
      </c>
      <c r="F64" s="121">
        <v>0</v>
      </c>
      <c r="G64" s="121">
        <v>0</v>
      </c>
      <c r="H64" s="121">
        <v>0</v>
      </c>
      <c r="I64" s="121">
        <v>0</v>
      </c>
      <c r="J64" s="121">
        <v>0</v>
      </c>
      <c r="K64" s="121">
        <v>0</v>
      </c>
      <c r="L64" s="121">
        <v>0</v>
      </c>
      <c r="M64" s="121">
        <v>0</v>
      </c>
      <c r="N64" s="121">
        <v>0</v>
      </c>
      <c r="O64" s="121">
        <v>0</v>
      </c>
      <c r="P64" s="121">
        <v>0</v>
      </c>
      <c r="Q64" s="121">
        <v>0</v>
      </c>
      <c r="R64" s="121">
        <v>0</v>
      </c>
    </row>
    <row r="65" spans="1:18" ht="13.5">
      <c r="A65" s="120" t="s">
        <v>164</v>
      </c>
      <c r="B65" s="117" t="s">
        <v>165</v>
      </c>
      <c r="C65" s="121">
        <v>1425389</v>
      </c>
      <c r="D65" s="121">
        <v>1425389</v>
      </c>
      <c r="E65" s="121">
        <v>1216104</v>
      </c>
      <c r="F65" s="121">
        <v>186010</v>
      </c>
      <c r="G65" s="121">
        <v>23275</v>
      </c>
      <c r="H65" s="121">
        <v>0</v>
      </c>
      <c r="I65" s="121">
        <v>0</v>
      </c>
      <c r="J65" s="121">
        <v>0</v>
      </c>
      <c r="K65" s="121">
        <v>0</v>
      </c>
      <c r="L65" s="121">
        <v>0</v>
      </c>
      <c r="M65" s="121">
        <v>0</v>
      </c>
      <c r="N65" s="121">
        <v>0</v>
      </c>
      <c r="O65" s="121">
        <v>0</v>
      </c>
      <c r="P65" s="121">
        <v>0</v>
      </c>
      <c r="Q65" s="121">
        <v>0</v>
      </c>
      <c r="R65" s="121">
        <v>0</v>
      </c>
    </row>
    <row r="66" spans="1:18" ht="13.5">
      <c r="A66" s="120" t="s">
        <v>172</v>
      </c>
      <c r="B66" s="117" t="s">
        <v>173</v>
      </c>
      <c r="C66" s="121">
        <v>72806</v>
      </c>
      <c r="D66" s="121">
        <v>72806</v>
      </c>
      <c r="E66" s="121">
        <v>72806</v>
      </c>
      <c r="F66" s="121">
        <v>0</v>
      </c>
      <c r="G66" s="121">
        <v>0</v>
      </c>
      <c r="H66" s="121">
        <v>0</v>
      </c>
      <c r="I66" s="121">
        <v>0</v>
      </c>
      <c r="J66" s="121">
        <v>0</v>
      </c>
      <c r="K66" s="121">
        <v>0</v>
      </c>
      <c r="L66" s="121">
        <v>0</v>
      </c>
      <c r="M66" s="121">
        <v>0</v>
      </c>
      <c r="N66" s="121">
        <v>0</v>
      </c>
      <c r="O66" s="121">
        <v>0</v>
      </c>
      <c r="P66" s="121">
        <v>0</v>
      </c>
      <c r="Q66" s="121">
        <v>0</v>
      </c>
      <c r="R66" s="121">
        <v>0</v>
      </c>
    </row>
    <row r="67" spans="1:18" ht="13.5">
      <c r="A67" s="120" t="s">
        <v>160</v>
      </c>
      <c r="B67" s="117" t="s">
        <v>161</v>
      </c>
      <c r="C67" s="121">
        <v>145613</v>
      </c>
      <c r="D67" s="121">
        <v>145613</v>
      </c>
      <c r="E67" s="121">
        <v>145613</v>
      </c>
      <c r="F67" s="121">
        <v>0</v>
      </c>
      <c r="G67" s="121">
        <v>0</v>
      </c>
      <c r="H67" s="121">
        <v>0</v>
      </c>
      <c r="I67" s="121">
        <v>0</v>
      </c>
      <c r="J67" s="121">
        <v>0</v>
      </c>
      <c r="K67" s="121">
        <v>0</v>
      </c>
      <c r="L67" s="121">
        <v>0</v>
      </c>
      <c r="M67" s="121">
        <v>0</v>
      </c>
      <c r="N67" s="121">
        <v>0</v>
      </c>
      <c r="O67" s="121">
        <v>0</v>
      </c>
      <c r="P67" s="121">
        <v>0</v>
      </c>
      <c r="Q67" s="121">
        <v>0</v>
      </c>
      <c r="R67" s="121">
        <v>0</v>
      </c>
    </row>
    <row r="68" spans="1:18" ht="27">
      <c r="A68" s="120" t="s">
        <v>196</v>
      </c>
      <c r="B68" s="117" t="s">
        <v>197</v>
      </c>
      <c r="C68" s="121">
        <f t="shared" ref="C68:R68" si="10">C69</f>
        <v>430000</v>
      </c>
      <c r="D68" s="121">
        <f t="shared" si="10"/>
        <v>0</v>
      </c>
      <c r="E68" s="121">
        <f t="shared" si="10"/>
        <v>0</v>
      </c>
      <c r="F68" s="121">
        <f t="shared" si="10"/>
        <v>0</v>
      </c>
      <c r="G68" s="121">
        <f t="shared" si="10"/>
        <v>0</v>
      </c>
      <c r="H68" s="121">
        <f t="shared" si="10"/>
        <v>430000</v>
      </c>
      <c r="I68" s="121">
        <f t="shared" si="10"/>
        <v>0</v>
      </c>
      <c r="J68" s="121">
        <f t="shared" si="10"/>
        <v>430000</v>
      </c>
      <c r="K68" s="121">
        <f t="shared" si="10"/>
        <v>0</v>
      </c>
      <c r="L68" s="121">
        <f t="shared" si="10"/>
        <v>0</v>
      </c>
      <c r="M68" s="121">
        <f t="shared" si="10"/>
        <v>0</v>
      </c>
      <c r="N68" s="121">
        <f t="shared" si="10"/>
        <v>0</v>
      </c>
      <c r="O68" s="121">
        <f t="shared" si="10"/>
        <v>0</v>
      </c>
      <c r="P68" s="121">
        <f t="shared" si="10"/>
        <v>0</v>
      </c>
      <c r="Q68" s="121">
        <f t="shared" si="10"/>
        <v>0</v>
      </c>
      <c r="R68" s="121">
        <f t="shared" si="10"/>
        <v>0</v>
      </c>
    </row>
    <row r="69" spans="1:18" ht="13.5">
      <c r="A69" s="120" t="s">
        <v>144</v>
      </c>
      <c r="B69" s="117" t="s">
        <v>145</v>
      </c>
      <c r="C69" s="121">
        <v>430000</v>
      </c>
      <c r="D69" s="121">
        <v>0</v>
      </c>
      <c r="E69" s="121">
        <v>0</v>
      </c>
      <c r="F69" s="121">
        <v>0</v>
      </c>
      <c r="G69" s="121">
        <v>0</v>
      </c>
      <c r="H69" s="121">
        <v>430000</v>
      </c>
      <c r="I69" s="121">
        <v>0</v>
      </c>
      <c r="J69" s="121">
        <v>430000</v>
      </c>
      <c r="K69" s="121">
        <v>0</v>
      </c>
      <c r="L69" s="121">
        <v>0</v>
      </c>
      <c r="M69" s="121">
        <v>0</v>
      </c>
      <c r="N69" s="121">
        <v>0</v>
      </c>
      <c r="O69" s="121">
        <v>0</v>
      </c>
      <c r="P69" s="121">
        <v>0</v>
      </c>
      <c r="Q69" s="121">
        <v>0</v>
      </c>
      <c r="R69" s="121">
        <v>0</v>
      </c>
    </row>
  </sheetData>
  <sheetProtection formatCells="0" formatColumns="0" formatRows="0"/>
  <mergeCells count="4">
    <mergeCell ref="A4:A5"/>
    <mergeCell ref="B4:B5"/>
    <mergeCell ref="C4:C5"/>
    <mergeCell ref="D4:G4"/>
  </mergeCells>
  <phoneticPr fontId="2" type="noConversion"/>
  <pageMargins left="0.98425196850393704" right="0.39370078740157483" top="0.98425196850393704" bottom="0.98425196850393704" header="0.51181102362204722" footer="0.51181102362204722"/>
  <pageSetup paperSize="8" orientation="landscape" verticalDpi="200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31"/>
  <sheetViews>
    <sheetView showGridLines="0" showZeros="0" workbookViewId="0">
      <selection activeCell="F8" sqref="F8"/>
    </sheetView>
  </sheetViews>
  <sheetFormatPr defaultRowHeight="13.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spans="1:13" ht="13.5" customHeight="1">
      <c r="C1" s="45"/>
      <c r="D1" s="45"/>
      <c r="E1" s="45"/>
      <c r="F1" s="45"/>
      <c r="G1" s="45"/>
      <c r="H1" s="45"/>
      <c r="I1" s="45"/>
      <c r="J1" s="45"/>
      <c r="K1" s="45"/>
      <c r="L1" s="45"/>
      <c r="M1" s="50" t="s">
        <v>59</v>
      </c>
    </row>
    <row r="2" spans="1:13" ht="22.5" customHeight="1">
      <c r="C2" s="51" t="s">
        <v>132</v>
      </c>
      <c r="D2" s="51"/>
      <c r="E2" s="51"/>
      <c r="F2" s="51"/>
      <c r="G2" s="51"/>
      <c r="H2" s="51"/>
      <c r="I2" s="51"/>
      <c r="J2" s="51"/>
      <c r="K2" s="51"/>
      <c r="L2" s="51"/>
      <c r="M2" s="52"/>
    </row>
    <row r="3" spans="1:13" ht="13.5" customHeight="1">
      <c r="A3" s="185" t="s">
        <v>135</v>
      </c>
      <c r="B3" s="186"/>
      <c r="C3" s="186"/>
      <c r="D3" s="86"/>
      <c r="E3" s="86"/>
      <c r="F3" s="86"/>
      <c r="G3" s="86"/>
      <c r="H3" s="86"/>
      <c r="I3" s="86"/>
      <c r="J3" s="86"/>
      <c r="K3" s="86"/>
      <c r="L3" s="86"/>
      <c r="M3" s="87" t="s">
        <v>75</v>
      </c>
    </row>
    <row r="4" spans="1:13" ht="13.5" customHeight="1">
      <c r="A4" s="187" t="s">
        <v>98</v>
      </c>
      <c r="B4" s="188"/>
      <c r="C4" s="189" t="s">
        <v>60</v>
      </c>
      <c r="D4" s="190" t="s">
        <v>99</v>
      </c>
      <c r="E4" s="191"/>
      <c r="F4" s="191"/>
      <c r="G4" s="191"/>
      <c r="H4" s="191"/>
      <c r="I4" s="191"/>
      <c r="J4" s="191"/>
      <c r="K4" s="191"/>
      <c r="L4" s="191"/>
      <c r="M4" s="192"/>
    </row>
    <row r="5" spans="1:13" ht="13.5" customHeight="1">
      <c r="A5" s="193" t="s">
        <v>100</v>
      </c>
      <c r="B5" s="193" t="s">
        <v>101</v>
      </c>
      <c r="C5" s="189"/>
      <c r="D5" s="195" t="s">
        <v>9</v>
      </c>
      <c r="E5" s="196" t="s">
        <v>102</v>
      </c>
      <c r="F5" s="197"/>
      <c r="G5" s="197"/>
      <c r="H5" s="197"/>
      <c r="I5" s="197"/>
      <c r="J5" s="197"/>
      <c r="K5" s="198"/>
      <c r="L5" s="199" t="s">
        <v>103</v>
      </c>
      <c r="M5" s="201" t="s">
        <v>104</v>
      </c>
    </row>
    <row r="6" spans="1:13" ht="40.5" customHeight="1">
      <c r="A6" s="194"/>
      <c r="B6" s="194"/>
      <c r="C6" s="189"/>
      <c r="D6" s="195"/>
      <c r="E6" s="88" t="s">
        <v>17</v>
      </c>
      <c r="F6" s="89" t="s">
        <v>18</v>
      </c>
      <c r="G6" s="89" t="s">
        <v>61</v>
      </c>
      <c r="H6" s="89" t="s">
        <v>20</v>
      </c>
      <c r="I6" s="89" t="s">
        <v>21</v>
      </c>
      <c r="J6" s="89" t="s">
        <v>62</v>
      </c>
      <c r="K6" s="89" t="s">
        <v>105</v>
      </c>
      <c r="L6" s="200"/>
      <c r="M6" s="201"/>
    </row>
    <row r="7" spans="1:13" ht="13.5" customHeight="1">
      <c r="A7" s="90" t="s">
        <v>106</v>
      </c>
      <c r="B7" s="90" t="s">
        <v>106</v>
      </c>
      <c r="C7" s="91" t="s">
        <v>106</v>
      </c>
      <c r="D7" s="91">
        <v>1</v>
      </c>
      <c r="E7" s="91">
        <v>2</v>
      </c>
      <c r="F7" s="91">
        <v>3</v>
      </c>
      <c r="G7" s="91">
        <v>4</v>
      </c>
      <c r="H7" s="91">
        <v>5</v>
      </c>
      <c r="I7" s="91">
        <v>6</v>
      </c>
      <c r="J7" s="91">
        <v>7</v>
      </c>
      <c r="K7" s="91">
        <v>8</v>
      </c>
      <c r="L7" s="91">
        <v>9</v>
      </c>
      <c r="M7" s="91">
        <v>10</v>
      </c>
    </row>
    <row r="8" spans="1:13" s="126" customFormat="1">
      <c r="A8" s="123" t="s">
        <v>107</v>
      </c>
      <c r="B8" s="124">
        <f>D8</f>
        <v>36551907</v>
      </c>
      <c r="C8" s="127"/>
      <c r="D8" s="125">
        <f t="shared" ref="D8:M8" si="0">D9</f>
        <v>36551907</v>
      </c>
      <c r="E8" s="125">
        <f t="shared" si="0"/>
        <v>36551907</v>
      </c>
      <c r="F8" s="125">
        <f t="shared" si="0"/>
        <v>35786907</v>
      </c>
      <c r="G8" s="125">
        <f t="shared" si="0"/>
        <v>315000</v>
      </c>
      <c r="H8" s="125">
        <f t="shared" si="0"/>
        <v>450000</v>
      </c>
      <c r="I8" s="125">
        <f t="shared" si="0"/>
        <v>0</v>
      </c>
      <c r="J8" s="125">
        <f t="shared" si="0"/>
        <v>0</v>
      </c>
      <c r="K8" s="125">
        <f t="shared" si="0"/>
        <v>0</v>
      </c>
      <c r="L8" s="125">
        <f t="shared" si="0"/>
        <v>0</v>
      </c>
      <c r="M8" s="125">
        <f t="shared" si="0"/>
        <v>0</v>
      </c>
    </row>
    <row r="9" spans="1:13">
      <c r="A9" s="93" t="s">
        <v>108</v>
      </c>
      <c r="B9" s="92">
        <f>E8</f>
        <v>36551907</v>
      </c>
      <c r="C9" s="127" t="s">
        <v>137</v>
      </c>
      <c r="D9" s="125">
        <f t="shared" ref="D9:M9" si="1">SUM(D10:D31)</f>
        <v>36551907</v>
      </c>
      <c r="E9" s="125">
        <f t="shared" si="1"/>
        <v>36551907</v>
      </c>
      <c r="F9" s="125">
        <f t="shared" si="1"/>
        <v>35786907</v>
      </c>
      <c r="G9" s="125">
        <f t="shared" si="1"/>
        <v>315000</v>
      </c>
      <c r="H9" s="125">
        <f t="shared" si="1"/>
        <v>450000</v>
      </c>
      <c r="I9" s="125">
        <f t="shared" si="1"/>
        <v>0</v>
      </c>
      <c r="J9" s="125">
        <f t="shared" si="1"/>
        <v>0</v>
      </c>
      <c r="K9" s="125">
        <f t="shared" si="1"/>
        <v>0</v>
      </c>
      <c r="L9" s="125">
        <f t="shared" si="1"/>
        <v>0</v>
      </c>
      <c r="M9" s="125">
        <f t="shared" si="1"/>
        <v>0</v>
      </c>
    </row>
    <row r="10" spans="1:13">
      <c r="A10" s="93" t="s">
        <v>109</v>
      </c>
      <c r="B10" s="92">
        <f>F8</f>
        <v>35786907</v>
      </c>
      <c r="C10" s="127" t="s">
        <v>200</v>
      </c>
      <c r="D10" s="125">
        <v>1227803</v>
      </c>
      <c r="E10" s="125">
        <v>1227803</v>
      </c>
      <c r="F10" s="125">
        <v>1227803</v>
      </c>
      <c r="G10" s="125">
        <v>0</v>
      </c>
      <c r="H10" s="125">
        <v>0</v>
      </c>
      <c r="I10" s="125">
        <v>0</v>
      </c>
      <c r="J10" s="125">
        <v>0</v>
      </c>
      <c r="K10" s="125">
        <v>0</v>
      </c>
      <c r="L10" s="125">
        <v>0</v>
      </c>
      <c r="M10" s="125"/>
    </row>
    <row r="11" spans="1:13">
      <c r="A11" s="93" t="s">
        <v>110</v>
      </c>
      <c r="B11" s="92">
        <f>G8</f>
        <v>315000</v>
      </c>
      <c r="C11" s="127" t="s">
        <v>201</v>
      </c>
      <c r="D11" s="125">
        <v>179561</v>
      </c>
      <c r="E11" s="125">
        <v>179561</v>
      </c>
      <c r="F11" s="125">
        <v>179561</v>
      </c>
      <c r="G11" s="125">
        <v>0</v>
      </c>
      <c r="H11" s="125">
        <v>0</v>
      </c>
      <c r="I11" s="125">
        <v>0</v>
      </c>
      <c r="J11" s="125">
        <v>0</v>
      </c>
      <c r="K11" s="125">
        <v>0</v>
      </c>
      <c r="L11" s="125">
        <v>0</v>
      </c>
      <c r="M11" s="125"/>
    </row>
    <row r="12" spans="1:13" ht="27">
      <c r="A12" s="95" t="s">
        <v>111</v>
      </c>
      <c r="B12" s="92">
        <f>H8</f>
        <v>450000</v>
      </c>
      <c r="C12" s="127" t="s">
        <v>201</v>
      </c>
      <c r="D12" s="125">
        <v>210148</v>
      </c>
      <c r="E12" s="125">
        <v>210148</v>
      </c>
      <c r="F12" s="125">
        <v>210148</v>
      </c>
      <c r="G12" s="125">
        <v>0</v>
      </c>
      <c r="H12" s="125">
        <v>0</v>
      </c>
      <c r="I12" s="125">
        <v>0</v>
      </c>
      <c r="J12" s="125">
        <v>0</v>
      </c>
      <c r="K12" s="125">
        <v>0</v>
      </c>
      <c r="L12" s="125">
        <v>0</v>
      </c>
      <c r="M12" s="125"/>
    </row>
    <row r="13" spans="1:13">
      <c r="A13" s="95" t="s">
        <v>112</v>
      </c>
      <c r="B13" s="92">
        <f>I8</f>
        <v>0</v>
      </c>
      <c r="C13" s="127" t="s">
        <v>201</v>
      </c>
      <c r="D13" s="125">
        <v>500305</v>
      </c>
      <c r="E13" s="125">
        <v>500305</v>
      </c>
      <c r="F13" s="125">
        <v>500305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/>
    </row>
    <row r="14" spans="1:13" ht="27">
      <c r="A14" s="95" t="s">
        <v>113</v>
      </c>
      <c r="B14" s="92">
        <f>J8</f>
        <v>0</v>
      </c>
      <c r="C14" s="127" t="s">
        <v>201</v>
      </c>
      <c r="D14" s="125">
        <v>357689</v>
      </c>
      <c r="E14" s="125">
        <v>357689</v>
      </c>
      <c r="F14" s="125">
        <v>357689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/>
    </row>
    <row r="15" spans="1:13" ht="27">
      <c r="A15" s="95" t="s">
        <v>114</v>
      </c>
      <c r="B15" s="92">
        <f>K8</f>
        <v>0</v>
      </c>
      <c r="C15" s="127" t="s">
        <v>201</v>
      </c>
      <c r="D15" s="125">
        <v>168898</v>
      </c>
      <c r="E15" s="125">
        <v>168898</v>
      </c>
      <c r="F15" s="125">
        <v>168898</v>
      </c>
      <c r="G15" s="125">
        <v>0</v>
      </c>
      <c r="H15" s="125">
        <v>0</v>
      </c>
      <c r="I15" s="125">
        <v>0</v>
      </c>
      <c r="J15" s="125">
        <v>0</v>
      </c>
      <c r="K15" s="125">
        <v>0</v>
      </c>
      <c r="L15" s="125">
        <v>0</v>
      </c>
      <c r="M15" s="125"/>
    </row>
    <row r="16" spans="1:13">
      <c r="A16" s="96" t="s">
        <v>115</v>
      </c>
      <c r="B16" s="92">
        <f>L8</f>
        <v>0</v>
      </c>
      <c r="C16" s="127" t="s">
        <v>201</v>
      </c>
      <c r="D16" s="125">
        <v>236529</v>
      </c>
      <c r="E16" s="125">
        <v>236529</v>
      </c>
      <c r="F16" s="125">
        <v>236529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/>
    </row>
    <row r="17" spans="1:13">
      <c r="A17" s="94" t="s">
        <v>116</v>
      </c>
      <c r="B17" s="92">
        <f>M8</f>
        <v>0</v>
      </c>
      <c r="C17" s="127" t="s">
        <v>202</v>
      </c>
      <c r="D17" s="125">
        <v>1333041</v>
      </c>
      <c r="E17" s="125">
        <v>1333041</v>
      </c>
      <c r="F17" s="125">
        <v>1333041</v>
      </c>
      <c r="G17" s="125">
        <v>0</v>
      </c>
      <c r="H17" s="125">
        <v>0</v>
      </c>
      <c r="I17" s="125">
        <v>0</v>
      </c>
      <c r="J17" s="125">
        <v>0</v>
      </c>
      <c r="K17" s="125">
        <v>0</v>
      </c>
      <c r="L17" s="125">
        <v>0</v>
      </c>
      <c r="M17" s="125"/>
    </row>
    <row r="18" spans="1:13">
      <c r="A18" s="94"/>
      <c r="B18" s="94"/>
      <c r="C18" s="127" t="s">
        <v>202</v>
      </c>
      <c r="D18" s="125">
        <v>1498195</v>
      </c>
      <c r="E18" s="125">
        <v>1498195</v>
      </c>
      <c r="F18" s="125">
        <v>1498195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125"/>
    </row>
    <row r="19" spans="1:13">
      <c r="A19" s="94"/>
      <c r="B19" s="94"/>
      <c r="C19" s="127" t="s">
        <v>202</v>
      </c>
      <c r="D19" s="125">
        <v>58700</v>
      </c>
      <c r="E19" s="125">
        <v>58700</v>
      </c>
      <c r="F19" s="125">
        <v>58700</v>
      </c>
      <c r="G19" s="125">
        <v>0</v>
      </c>
      <c r="H19" s="125">
        <v>0</v>
      </c>
      <c r="I19" s="125">
        <v>0</v>
      </c>
      <c r="J19" s="125">
        <v>0</v>
      </c>
      <c r="K19" s="125">
        <v>0</v>
      </c>
      <c r="L19" s="125">
        <v>0</v>
      </c>
      <c r="M19" s="125"/>
    </row>
    <row r="20" spans="1:13">
      <c r="A20" s="94"/>
      <c r="B20" s="94"/>
      <c r="C20" s="127" t="s">
        <v>202</v>
      </c>
      <c r="D20" s="125">
        <v>19740119</v>
      </c>
      <c r="E20" s="125">
        <v>19740119</v>
      </c>
      <c r="F20" s="125">
        <v>18975119</v>
      </c>
      <c r="G20" s="125">
        <v>315000</v>
      </c>
      <c r="H20" s="125">
        <v>450000</v>
      </c>
      <c r="I20" s="125">
        <v>0</v>
      </c>
      <c r="J20" s="125">
        <v>0</v>
      </c>
      <c r="K20" s="125">
        <v>0</v>
      </c>
      <c r="L20" s="125">
        <v>0</v>
      </c>
      <c r="M20" s="125"/>
    </row>
    <row r="21" spans="1:13">
      <c r="A21" s="94"/>
      <c r="B21" s="94"/>
      <c r="C21" s="127" t="s">
        <v>202</v>
      </c>
      <c r="D21" s="125">
        <v>1680531</v>
      </c>
      <c r="E21" s="125">
        <v>1680531</v>
      </c>
      <c r="F21" s="125">
        <v>1680531</v>
      </c>
      <c r="G21" s="125">
        <v>0</v>
      </c>
      <c r="H21" s="125">
        <v>0</v>
      </c>
      <c r="I21" s="125">
        <v>0</v>
      </c>
      <c r="J21" s="125">
        <v>0</v>
      </c>
      <c r="K21" s="125">
        <v>0</v>
      </c>
      <c r="L21" s="125">
        <v>0</v>
      </c>
      <c r="M21" s="125"/>
    </row>
    <row r="22" spans="1:13">
      <c r="A22" s="94"/>
      <c r="B22" s="94"/>
      <c r="C22" s="127" t="s">
        <v>202</v>
      </c>
      <c r="D22" s="125">
        <v>2144380</v>
      </c>
      <c r="E22" s="125">
        <v>2144380</v>
      </c>
      <c r="F22" s="125">
        <v>2144380</v>
      </c>
      <c r="G22" s="125">
        <v>0</v>
      </c>
      <c r="H22" s="125">
        <v>0</v>
      </c>
      <c r="I22" s="125">
        <v>0</v>
      </c>
      <c r="J22" s="125">
        <v>0</v>
      </c>
      <c r="K22" s="125">
        <v>0</v>
      </c>
      <c r="L22" s="125">
        <v>0</v>
      </c>
      <c r="M22" s="125"/>
    </row>
    <row r="23" spans="1:13">
      <c r="C23" s="127" t="s">
        <v>202</v>
      </c>
      <c r="D23" s="125">
        <v>1000000</v>
      </c>
      <c r="E23" s="125">
        <v>1000000</v>
      </c>
      <c r="F23" s="125">
        <v>1000000</v>
      </c>
      <c r="G23" s="125">
        <v>0</v>
      </c>
      <c r="H23" s="125">
        <v>0</v>
      </c>
      <c r="I23" s="125">
        <v>0</v>
      </c>
      <c r="J23" s="125">
        <v>0</v>
      </c>
      <c r="K23" s="125">
        <v>0</v>
      </c>
      <c r="L23" s="125">
        <v>0</v>
      </c>
      <c r="M23" s="125"/>
    </row>
    <row r="24" spans="1:13">
      <c r="C24" s="127" t="s">
        <v>202</v>
      </c>
      <c r="D24" s="125">
        <v>430000</v>
      </c>
      <c r="E24" s="125">
        <v>430000</v>
      </c>
      <c r="F24" s="125">
        <v>430000</v>
      </c>
      <c r="G24" s="125">
        <v>0</v>
      </c>
      <c r="H24" s="125">
        <v>0</v>
      </c>
      <c r="I24" s="125">
        <v>0</v>
      </c>
      <c r="J24" s="125">
        <v>0</v>
      </c>
      <c r="K24" s="125">
        <v>0</v>
      </c>
      <c r="L24" s="125">
        <v>0</v>
      </c>
      <c r="M24" s="125"/>
    </row>
    <row r="25" spans="1:13">
      <c r="C25" s="127" t="s">
        <v>202</v>
      </c>
      <c r="D25" s="125">
        <v>4648993</v>
      </c>
      <c r="E25" s="125">
        <v>4648993</v>
      </c>
      <c r="F25" s="125">
        <v>4648993</v>
      </c>
      <c r="G25" s="125">
        <v>0</v>
      </c>
      <c r="H25" s="125">
        <v>0</v>
      </c>
      <c r="I25" s="125">
        <v>0</v>
      </c>
      <c r="J25" s="125">
        <v>0</v>
      </c>
      <c r="K25" s="125">
        <v>0</v>
      </c>
      <c r="L25" s="125">
        <v>0</v>
      </c>
      <c r="M25" s="125"/>
    </row>
    <row r="26" spans="1:13">
      <c r="C26" s="127" t="s">
        <v>203</v>
      </c>
      <c r="D26" s="125">
        <v>164223</v>
      </c>
      <c r="E26" s="125">
        <v>164223</v>
      </c>
      <c r="F26" s="125">
        <v>164223</v>
      </c>
      <c r="G26" s="125">
        <v>0</v>
      </c>
      <c r="H26" s="125">
        <v>0</v>
      </c>
      <c r="I26" s="125">
        <v>0</v>
      </c>
      <c r="J26" s="125">
        <v>0</v>
      </c>
      <c r="K26" s="125">
        <v>0</v>
      </c>
      <c r="L26" s="125">
        <v>0</v>
      </c>
      <c r="M26" s="125"/>
    </row>
    <row r="27" spans="1:13">
      <c r="C27" s="127" t="s">
        <v>203</v>
      </c>
      <c r="D27" s="125">
        <v>336845</v>
      </c>
      <c r="E27" s="125">
        <v>336845</v>
      </c>
      <c r="F27" s="125">
        <v>336845</v>
      </c>
      <c r="G27" s="125">
        <v>0</v>
      </c>
      <c r="H27" s="125">
        <v>0</v>
      </c>
      <c r="I27" s="125">
        <v>0</v>
      </c>
      <c r="J27" s="125">
        <v>0</v>
      </c>
      <c r="K27" s="125">
        <v>0</v>
      </c>
      <c r="L27" s="125">
        <v>0</v>
      </c>
      <c r="M27" s="125"/>
    </row>
    <row r="28" spans="1:13">
      <c r="C28" s="127" t="s">
        <v>203</v>
      </c>
      <c r="D28" s="125">
        <v>124834</v>
      </c>
      <c r="E28" s="125">
        <v>124834</v>
      </c>
      <c r="F28" s="125">
        <v>124834</v>
      </c>
      <c r="G28" s="125">
        <v>0</v>
      </c>
      <c r="H28" s="125">
        <v>0</v>
      </c>
      <c r="I28" s="125">
        <v>0</v>
      </c>
      <c r="J28" s="125">
        <v>0</v>
      </c>
      <c r="K28" s="125">
        <v>0</v>
      </c>
      <c r="L28" s="125">
        <v>0</v>
      </c>
      <c r="M28" s="125"/>
    </row>
    <row r="29" spans="1:13">
      <c r="C29" s="127" t="s">
        <v>203</v>
      </c>
      <c r="D29" s="125">
        <v>117400</v>
      </c>
      <c r="E29" s="125">
        <v>117400</v>
      </c>
      <c r="F29" s="125">
        <v>117400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5">
        <v>0</v>
      </c>
      <c r="M29" s="125"/>
    </row>
    <row r="30" spans="1:13">
      <c r="C30" s="127" t="s">
        <v>203</v>
      </c>
      <c r="D30" s="125">
        <v>248100</v>
      </c>
      <c r="E30" s="125">
        <v>248100</v>
      </c>
      <c r="F30" s="125">
        <v>248100</v>
      </c>
      <c r="G30" s="125">
        <v>0</v>
      </c>
      <c r="H30" s="125">
        <v>0</v>
      </c>
      <c r="I30" s="125">
        <v>0</v>
      </c>
      <c r="J30" s="125">
        <v>0</v>
      </c>
      <c r="K30" s="125">
        <v>0</v>
      </c>
      <c r="L30" s="125">
        <v>0</v>
      </c>
      <c r="M30" s="125"/>
    </row>
    <row r="31" spans="1:13">
      <c r="C31" s="127" t="s">
        <v>203</v>
      </c>
      <c r="D31" s="125">
        <v>145613</v>
      </c>
      <c r="E31" s="125">
        <v>145613</v>
      </c>
      <c r="F31" s="125">
        <v>145613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L31" s="125">
        <v>0</v>
      </c>
      <c r="M31" s="125"/>
    </row>
  </sheetData>
  <sheetProtection formatCells="0" formatColumns="0" formatRows="0"/>
  <mergeCells count="10">
    <mergeCell ref="A3:C3"/>
    <mergeCell ref="A4:B4"/>
    <mergeCell ref="C4:C6"/>
    <mergeCell ref="D4:M4"/>
    <mergeCell ref="A5:A6"/>
    <mergeCell ref="B5:B6"/>
    <mergeCell ref="D5:D6"/>
    <mergeCell ref="E5:K5"/>
    <mergeCell ref="L5:L6"/>
    <mergeCell ref="M5:M6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8"/>
  <sheetViews>
    <sheetView showGridLines="0" showZeros="0" workbookViewId="0">
      <selection activeCell="C6" sqref="C6"/>
    </sheetView>
  </sheetViews>
  <sheetFormatPr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J1" s="40" t="s">
        <v>63</v>
      </c>
    </row>
    <row r="2" spans="1:10" ht="25.5" customHeight="1">
      <c r="A2" s="53" t="s">
        <v>133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3.5" customHeight="1">
      <c r="A3" s="185" t="s">
        <v>198</v>
      </c>
      <c r="B3" s="186"/>
      <c r="C3" s="68"/>
      <c r="D3" s="68"/>
      <c r="E3" s="68"/>
      <c r="F3" s="68"/>
      <c r="G3" s="68"/>
      <c r="H3" s="68"/>
      <c r="I3" s="68"/>
      <c r="J3" s="40" t="s">
        <v>75</v>
      </c>
    </row>
    <row r="4" spans="1:10" ht="27" customHeight="1">
      <c r="A4" s="205" t="s">
        <v>76</v>
      </c>
      <c r="B4" s="205" t="s">
        <v>77</v>
      </c>
      <c r="C4" s="205" t="s">
        <v>52</v>
      </c>
      <c r="D4" s="202" t="s">
        <v>78</v>
      </c>
      <c r="E4" s="203"/>
      <c r="F4" s="203"/>
      <c r="G4" s="204"/>
      <c r="H4" s="202" t="s">
        <v>79</v>
      </c>
      <c r="I4" s="203"/>
      <c r="J4" s="204"/>
    </row>
    <row r="5" spans="1:10" ht="27" customHeight="1">
      <c r="A5" s="205"/>
      <c r="B5" s="205"/>
      <c r="C5" s="205"/>
      <c r="D5" s="69" t="s">
        <v>80</v>
      </c>
      <c r="E5" s="69" t="s">
        <v>81</v>
      </c>
      <c r="F5" s="69" t="s">
        <v>82</v>
      </c>
      <c r="G5" s="69" t="s">
        <v>83</v>
      </c>
      <c r="H5" s="69" t="s">
        <v>80</v>
      </c>
      <c r="I5" s="69" t="s">
        <v>84</v>
      </c>
      <c r="J5" s="69" t="s">
        <v>85</v>
      </c>
    </row>
    <row r="6" spans="1:10" s="126" customFormat="1">
      <c r="A6" s="128"/>
      <c r="B6" s="132" t="s">
        <v>9</v>
      </c>
      <c r="C6" s="130">
        <f t="shared" ref="C6:J6" si="0">C7</f>
        <v>36551907</v>
      </c>
      <c r="D6" s="124">
        <f t="shared" si="0"/>
        <v>18100747</v>
      </c>
      <c r="E6" s="124">
        <f t="shared" si="0"/>
        <v>15287738</v>
      </c>
      <c r="F6" s="124">
        <f t="shared" si="0"/>
        <v>2265293</v>
      </c>
      <c r="G6" s="124">
        <f t="shared" si="0"/>
        <v>547716</v>
      </c>
      <c r="H6" s="124">
        <f t="shared" si="0"/>
        <v>18451160</v>
      </c>
      <c r="I6" s="124">
        <f t="shared" si="0"/>
        <v>9619200</v>
      </c>
      <c r="J6" s="124">
        <f t="shared" si="0"/>
        <v>8831960</v>
      </c>
    </row>
    <row r="7" spans="1:10" ht="27">
      <c r="A7" s="128">
        <v>601</v>
      </c>
      <c r="B7" s="131" t="s">
        <v>137</v>
      </c>
      <c r="C7" s="130">
        <f t="shared" ref="C7:J7" si="1">C8+C23+C31+C39+C47+C55+C57+C59+C67</f>
        <v>36551907</v>
      </c>
      <c r="D7" s="124">
        <f t="shared" si="1"/>
        <v>18100747</v>
      </c>
      <c r="E7" s="124">
        <f t="shared" si="1"/>
        <v>15287738</v>
      </c>
      <c r="F7" s="124">
        <f t="shared" si="1"/>
        <v>2265293</v>
      </c>
      <c r="G7" s="124">
        <f t="shared" si="1"/>
        <v>547716</v>
      </c>
      <c r="H7" s="124">
        <f t="shared" si="1"/>
        <v>18451160</v>
      </c>
      <c r="I7" s="124">
        <f t="shared" si="1"/>
        <v>9619200</v>
      </c>
      <c r="J7" s="124">
        <f t="shared" si="1"/>
        <v>8831960</v>
      </c>
    </row>
    <row r="8" spans="1:10" ht="27">
      <c r="A8" s="128">
        <v>601001</v>
      </c>
      <c r="B8" s="131" t="s">
        <v>139</v>
      </c>
      <c r="C8" s="130">
        <f t="shared" ref="C8:J8" si="2">SUM(C9:C22)</f>
        <v>20577269</v>
      </c>
      <c r="D8" s="124">
        <f t="shared" si="2"/>
        <v>6676109</v>
      </c>
      <c r="E8" s="124">
        <f t="shared" si="2"/>
        <v>5451661</v>
      </c>
      <c r="F8" s="124">
        <f t="shared" si="2"/>
        <v>846523</v>
      </c>
      <c r="G8" s="124">
        <f t="shared" si="2"/>
        <v>377925</v>
      </c>
      <c r="H8" s="124">
        <f t="shared" si="2"/>
        <v>13901160</v>
      </c>
      <c r="I8" s="124">
        <f t="shared" si="2"/>
        <v>5469200</v>
      </c>
      <c r="J8" s="124">
        <f t="shared" si="2"/>
        <v>8431960</v>
      </c>
    </row>
    <row r="9" spans="1:10" ht="27">
      <c r="A9" s="128">
        <v>2080505</v>
      </c>
      <c r="B9" s="131" t="s">
        <v>159</v>
      </c>
      <c r="C9" s="130">
        <v>472629</v>
      </c>
      <c r="D9" s="124">
        <v>472629</v>
      </c>
      <c r="E9" s="124">
        <v>472629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</row>
    <row r="10" spans="1:10" ht="27">
      <c r="A10" s="128">
        <v>2082701</v>
      </c>
      <c r="B10" s="131" t="s">
        <v>163</v>
      </c>
      <c r="C10" s="130">
        <v>10834</v>
      </c>
      <c r="D10" s="124">
        <v>10834</v>
      </c>
      <c r="E10" s="124">
        <v>10834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</row>
    <row r="11" spans="1:10" ht="27">
      <c r="A11" s="128">
        <v>2082702</v>
      </c>
      <c r="B11" s="131" t="s">
        <v>143</v>
      </c>
      <c r="C11" s="130">
        <v>2807</v>
      </c>
      <c r="D11" s="124">
        <v>2807</v>
      </c>
      <c r="E11" s="124">
        <v>2807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</row>
    <row r="12" spans="1:10" ht="27">
      <c r="A12" s="128">
        <v>2082703</v>
      </c>
      <c r="B12" s="131" t="s">
        <v>141</v>
      </c>
      <c r="C12" s="130">
        <v>14035</v>
      </c>
      <c r="D12" s="124">
        <v>14035</v>
      </c>
      <c r="E12" s="124">
        <v>14035</v>
      </c>
      <c r="F12" s="124">
        <v>0</v>
      </c>
      <c r="G12" s="124">
        <v>0</v>
      </c>
      <c r="H12" s="124">
        <v>0</v>
      </c>
      <c r="I12" s="124">
        <v>0</v>
      </c>
      <c r="J12" s="124">
        <v>0</v>
      </c>
    </row>
    <row r="13" spans="1:10">
      <c r="A13" s="128">
        <v>2100101</v>
      </c>
      <c r="B13" s="131" t="s">
        <v>157</v>
      </c>
      <c r="C13" s="130">
        <v>6664377</v>
      </c>
      <c r="D13" s="124">
        <v>4178377</v>
      </c>
      <c r="E13" s="124">
        <v>2953929</v>
      </c>
      <c r="F13" s="124">
        <v>846523</v>
      </c>
      <c r="G13" s="124">
        <v>377925</v>
      </c>
      <c r="H13" s="124">
        <v>2486000</v>
      </c>
      <c r="I13" s="124">
        <v>2486000</v>
      </c>
      <c r="J13" s="124">
        <v>0</v>
      </c>
    </row>
    <row r="14" spans="1:10" ht="27">
      <c r="A14" s="128">
        <v>2100199</v>
      </c>
      <c r="B14" s="131" t="s">
        <v>149</v>
      </c>
      <c r="C14" s="130">
        <v>2303800</v>
      </c>
      <c r="D14" s="124">
        <v>0</v>
      </c>
      <c r="E14" s="124">
        <v>0</v>
      </c>
      <c r="F14" s="124">
        <v>0</v>
      </c>
      <c r="G14" s="124">
        <v>0</v>
      </c>
      <c r="H14" s="124">
        <v>2303800</v>
      </c>
      <c r="I14" s="124">
        <v>1493800</v>
      </c>
      <c r="J14" s="124">
        <v>810000</v>
      </c>
    </row>
    <row r="15" spans="1:10">
      <c r="A15" s="128">
        <v>2100302</v>
      </c>
      <c r="B15" s="131" t="s">
        <v>147</v>
      </c>
      <c r="C15" s="130">
        <v>532800</v>
      </c>
      <c r="D15" s="124">
        <v>532800</v>
      </c>
      <c r="E15" s="124">
        <v>532800</v>
      </c>
      <c r="F15" s="124">
        <v>0</v>
      </c>
      <c r="G15" s="124">
        <v>0</v>
      </c>
      <c r="H15" s="124">
        <v>0</v>
      </c>
      <c r="I15" s="124">
        <v>0</v>
      </c>
      <c r="J15" s="124">
        <v>0</v>
      </c>
    </row>
    <row r="16" spans="1:10" ht="27">
      <c r="A16" s="128">
        <v>2100399</v>
      </c>
      <c r="B16" s="131" t="s">
        <v>167</v>
      </c>
      <c r="C16" s="130">
        <v>959360</v>
      </c>
      <c r="D16" s="124">
        <v>959360</v>
      </c>
      <c r="E16" s="124">
        <v>959360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</row>
    <row r="17" spans="1:10">
      <c r="A17" s="128">
        <v>2100405</v>
      </c>
      <c r="B17" s="144" t="s">
        <v>283</v>
      </c>
      <c r="C17" s="130">
        <v>200000</v>
      </c>
      <c r="D17" s="124">
        <v>0</v>
      </c>
      <c r="E17" s="124">
        <v>0</v>
      </c>
      <c r="F17" s="124">
        <v>0</v>
      </c>
      <c r="G17" s="124">
        <v>0</v>
      </c>
      <c r="H17" s="124">
        <v>200000</v>
      </c>
      <c r="I17" s="124">
        <v>200000</v>
      </c>
      <c r="J17" s="124">
        <v>0</v>
      </c>
    </row>
    <row r="18" spans="1:10" ht="27">
      <c r="A18" s="128">
        <v>2100408</v>
      </c>
      <c r="B18" s="144" t="s">
        <v>284</v>
      </c>
      <c r="C18" s="130">
        <v>1289400</v>
      </c>
      <c r="D18" s="124">
        <v>0</v>
      </c>
      <c r="E18" s="124">
        <v>0</v>
      </c>
      <c r="F18" s="124">
        <v>0</v>
      </c>
      <c r="G18" s="124">
        <v>0</v>
      </c>
      <c r="H18" s="124">
        <v>1289400</v>
      </c>
      <c r="I18" s="124">
        <v>1289400</v>
      </c>
      <c r="J18" s="124">
        <v>0</v>
      </c>
    </row>
    <row r="19" spans="1:10" ht="27">
      <c r="A19" s="128">
        <v>2100499</v>
      </c>
      <c r="B19" s="131" t="s">
        <v>145</v>
      </c>
      <c r="C19" s="130">
        <v>6501960</v>
      </c>
      <c r="D19" s="124">
        <v>0</v>
      </c>
      <c r="E19" s="124">
        <v>0</v>
      </c>
      <c r="F19" s="124">
        <v>0</v>
      </c>
      <c r="G19" s="124">
        <v>0</v>
      </c>
      <c r="H19" s="124">
        <v>6501960</v>
      </c>
      <c r="I19" s="124">
        <v>0</v>
      </c>
      <c r="J19" s="124">
        <v>6501960</v>
      </c>
    </row>
    <row r="20" spans="1:10" ht="27">
      <c r="A20" s="128">
        <v>2100799</v>
      </c>
      <c r="B20" s="131" t="s">
        <v>165</v>
      </c>
      <c r="C20" s="130">
        <v>1120000</v>
      </c>
      <c r="D20" s="124">
        <v>0</v>
      </c>
      <c r="E20" s="124">
        <v>0</v>
      </c>
      <c r="F20" s="124">
        <v>0</v>
      </c>
      <c r="G20" s="124">
        <v>0</v>
      </c>
      <c r="H20" s="124">
        <v>1120000</v>
      </c>
      <c r="I20" s="124">
        <v>0</v>
      </c>
      <c r="J20" s="124">
        <v>1120000</v>
      </c>
    </row>
    <row r="21" spans="1:10">
      <c r="A21" s="128">
        <v>2101101</v>
      </c>
      <c r="B21" s="131" t="s">
        <v>155</v>
      </c>
      <c r="C21" s="130">
        <v>168422</v>
      </c>
      <c r="D21" s="124">
        <v>168422</v>
      </c>
      <c r="E21" s="124">
        <v>168422</v>
      </c>
      <c r="F21" s="124">
        <v>0</v>
      </c>
      <c r="G21" s="124">
        <v>0</v>
      </c>
      <c r="H21" s="124">
        <v>0</v>
      </c>
      <c r="I21" s="124">
        <v>0</v>
      </c>
      <c r="J21" s="124">
        <v>0</v>
      </c>
    </row>
    <row r="22" spans="1:10">
      <c r="A22" s="128">
        <v>2210201</v>
      </c>
      <c r="B22" s="131" t="s">
        <v>161</v>
      </c>
      <c r="C22" s="130">
        <v>336845</v>
      </c>
      <c r="D22" s="124">
        <v>336845</v>
      </c>
      <c r="E22" s="124">
        <v>336845</v>
      </c>
      <c r="F22" s="124">
        <v>0</v>
      </c>
      <c r="G22" s="124">
        <v>0</v>
      </c>
      <c r="H22" s="124">
        <v>0</v>
      </c>
      <c r="I22" s="124">
        <v>0</v>
      </c>
      <c r="J22" s="124">
        <v>0</v>
      </c>
    </row>
    <row r="23" spans="1:10" ht="27">
      <c r="A23" s="128">
        <v>601003</v>
      </c>
      <c r="B23" s="144" t="s">
        <v>285</v>
      </c>
      <c r="C23" s="130">
        <f t="shared" ref="C23:J23" si="3">SUM(C24:C30)</f>
        <v>2448775</v>
      </c>
      <c r="D23" s="124">
        <f t="shared" si="3"/>
        <v>2048775</v>
      </c>
      <c r="E23" s="124">
        <f t="shared" si="3"/>
        <v>1766092</v>
      </c>
      <c r="F23" s="124">
        <f t="shared" si="3"/>
        <v>205099</v>
      </c>
      <c r="G23" s="124">
        <f t="shared" si="3"/>
        <v>77584</v>
      </c>
      <c r="H23" s="124">
        <f t="shared" si="3"/>
        <v>400000</v>
      </c>
      <c r="I23" s="124">
        <f t="shared" si="3"/>
        <v>400000</v>
      </c>
      <c r="J23" s="124">
        <f t="shared" si="3"/>
        <v>0</v>
      </c>
    </row>
    <row r="24" spans="1:10" ht="27">
      <c r="A24" s="128">
        <v>2080505</v>
      </c>
      <c r="B24" s="131" t="s">
        <v>159</v>
      </c>
      <c r="C24" s="130">
        <v>166445</v>
      </c>
      <c r="D24" s="124">
        <v>166445</v>
      </c>
      <c r="E24" s="124">
        <v>166445</v>
      </c>
      <c r="F24" s="124">
        <v>0</v>
      </c>
      <c r="G24" s="124">
        <v>0</v>
      </c>
      <c r="H24" s="124">
        <v>0</v>
      </c>
      <c r="I24" s="124">
        <v>0</v>
      </c>
      <c r="J24" s="124">
        <v>0</v>
      </c>
    </row>
    <row r="25" spans="1:10" ht="27">
      <c r="A25" s="128">
        <v>2082701</v>
      </c>
      <c r="B25" s="131" t="s">
        <v>163</v>
      </c>
      <c r="C25" s="130">
        <v>6875</v>
      </c>
      <c r="D25" s="124">
        <v>6875</v>
      </c>
      <c r="E25" s="124">
        <v>6875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</row>
    <row r="26" spans="1:10" ht="27">
      <c r="A26" s="128">
        <v>2082702</v>
      </c>
      <c r="B26" s="131" t="s">
        <v>143</v>
      </c>
      <c r="C26" s="130">
        <v>1040</v>
      </c>
      <c r="D26" s="124">
        <v>1040</v>
      </c>
      <c r="E26" s="124">
        <v>1040</v>
      </c>
      <c r="F26" s="124">
        <v>0</v>
      </c>
      <c r="G26" s="124">
        <v>0</v>
      </c>
      <c r="H26" s="124">
        <v>0</v>
      </c>
      <c r="I26" s="124">
        <v>0</v>
      </c>
      <c r="J26" s="124">
        <v>0</v>
      </c>
    </row>
    <row r="27" spans="1:10" ht="27">
      <c r="A27" s="128">
        <v>2082703</v>
      </c>
      <c r="B27" s="131" t="s">
        <v>141</v>
      </c>
      <c r="C27" s="130">
        <v>5201</v>
      </c>
      <c r="D27" s="124">
        <v>5201</v>
      </c>
      <c r="E27" s="124">
        <v>5201</v>
      </c>
      <c r="F27" s="124">
        <v>0</v>
      </c>
      <c r="G27" s="124">
        <v>0</v>
      </c>
      <c r="H27" s="124">
        <v>0</v>
      </c>
      <c r="I27" s="124">
        <v>0</v>
      </c>
      <c r="J27" s="124">
        <v>0</v>
      </c>
    </row>
    <row r="28" spans="1:10">
      <c r="A28" s="128">
        <v>2100402</v>
      </c>
      <c r="B28" s="144" t="s">
        <v>286</v>
      </c>
      <c r="C28" s="130">
        <v>2081963</v>
      </c>
      <c r="D28" s="124">
        <v>1681963</v>
      </c>
      <c r="E28" s="124">
        <v>1399280</v>
      </c>
      <c r="F28" s="124">
        <v>205099</v>
      </c>
      <c r="G28" s="124">
        <v>77584</v>
      </c>
      <c r="H28" s="124">
        <v>400000</v>
      </c>
      <c r="I28" s="124">
        <v>400000</v>
      </c>
      <c r="J28" s="124">
        <v>0</v>
      </c>
    </row>
    <row r="29" spans="1:10">
      <c r="A29" s="128">
        <v>2101102</v>
      </c>
      <c r="B29" s="131" t="s">
        <v>173</v>
      </c>
      <c r="C29" s="130">
        <v>62417</v>
      </c>
      <c r="D29" s="124">
        <v>62417</v>
      </c>
      <c r="E29" s="124">
        <v>62417</v>
      </c>
      <c r="F29" s="124">
        <v>0</v>
      </c>
      <c r="G29" s="124">
        <v>0</v>
      </c>
      <c r="H29" s="124">
        <v>0</v>
      </c>
      <c r="I29" s="124">
        <v>0</v>
      </c>
      <c r="J29" s="124">
        <v>0</v>
      </c>
    </row>
    <row r="30" spans="1:10">
      <c r="A30" s="128">
        <v>2210201</v>
      </c>
      <c r="B30" s="131" t="s">
        <v>161</v>
      </c>
      <c r="C30" s="130">
        <v>124834</v>
      </c>
      <c r="D30" s="124">
        <v>124834</v>
      </c>
      <c r="E30" s="124">
        <v>124834</v>
      </c>
      <c r="F30" s="124">
        <v>0</v>
      </c>
      <c r="G30" s="124">
        <v>0</v>
      </c>
      <c r="H30" s="124">
        <v>0</v>
      </c>
      <c r="I30" s="124">
        <v>0</v>
      </c>
      <c r="J30" s="124">
        <v>0</v>
      </c>
    </row>
    <row r="31" spans="1:10" ht="27">
      <c r="A31" s="128">
        <v>601004</v>
      </c>
      <c r="B31" s="131" t="s">
        <v>175</v>
      </c>
      <c r="C31" s="130">
        <f t="shared" ref="C31:J31" si="4">SUM(C32:C38)</f>
        <v>5254782</v>
      </c>
      <c r="D31" s="124">
        <f t="shared" si="4"/>
        <v>3646782</v>
      </c>
      <c r="E31" s="124">
        <f t="shared" si="4"/>
        <v>3050596</v>
      </c>
      <c r="F31" s="124">
        <f t="shared" si="4"/>
        <v>565916</v>
      </c>
      <c r="G31" s="124">
        <f t="shared" si="4"/>
        <v>30270</v>
      </c>
      <c r="H31" s="124">
        <f t="shared" si="4"/>
        <v>1608000</v>
      </c>
      <c r="I31" s="124">
        <f t="shared" si="4"/>
        <v>1608000</v>
      </c>
      <c r="J31" s="124">
        <f t="shared" si="4"/>
        <v>0</v>
      </c>
    </row>
    <row r="32" spans="1:10" ht="27">
      <c r="A32" s="128">
        <v>2080505</v>
      </c>
      <c r="B32" s="131" t="s">
        <v>159</v>
      </c>
      <c r="C32" s="130">
        <v>331641</v>
      </c>
      <c r="D32" s="124">
        <v>331641</v>
      </c>
      <c r="E32" s="124">
        <v>331641</v>
      </c>
      <c r="F32" s="124">
        <v>0</v>
      </c>
      <c r="G32" s="124">
        <v>0</v>
      </c>
      <c r="H32" s="124">
        <v>0</v>
      </c>
      <c r="I32" s="124">
        <v>0</v>
      </c>
      <c r="J32" s="124">
        <v>0</v>
      </c>
    </row>
    <row r="33" spans="1:10" ht="27">
      <c r="A33" s="128">
        <v>2082701</v>
      </c>
      <c r="B33" s="131" t="s">
        <v>163</v>
      </c>
      <c r="C33" s="130">
        <v>13642</v>
      </c>
      <c r="D33" s="124">
        <v>13642</v>
      </c>
      <c r="E33" s="124">
        <v>13642</v>
      </c>
      <c r="F33" s="124">
        <v>0</v>
      </c>
      <c r="G33" s="124">
        <v>0</v>
      </c>
      <c r="H33" s="124">
        <v>0</v>
      </c>
      <c r="I33" s="124">
        <v>0</v>
      </c>
      <c r="J33" s="124">
        <v>0</v>
      </c>
    </row>
    <row r="34" spans="1:10" ht="27">
      <c r="A34" s="128">
        <v>2082702</v>
      </c>
      <c r="B34" s="131" t="s">
        <v>143</v>
      </c>
      <c r="C34" s="130">
        <v>2068</v>
      </c>
      <c r="D34" s="124">
        <v>2068</v>
      </c>
      <c r="E34" s="124">
        <v>2068</v>
      </c>
      <c r="F34" s="124">
        <v>0</v>
      </c>
      <c r="G34" s="124">
        <v>0</v>
      </c>
      <c r="H34" s="124">
        <v>0</v>
      </c>
      <c r="I34" s="124">
        <v>0</v>
      </c>
      <c r="J34" s="124">
        <v>0</v>
      </c>
    </row>
    <row r="35" spans="1:10" ht="27">
      <c r="A35" s="128">
        <v>2082703</v>
      </c>
      <c r="B35" s="131" t="s">
        <v>141</v>
      </c>
      <c r="C35" s="130">
        <v>10338</v>
      </c>
      <c r="D35" s="124">
        <v>10338</v>
      </c>
      <c r="E35" s="124">
        <v>10338</v>
      </c>
      <c r="F35" s="124">
        <v>0</v>
      </c>
      <c r="G35" s="124">
        <v>0</v>
      </c>
      <c r="H35" s="124">
        <v>0</v>
      </c>
      <c r="I35" s="124">
        <v>0</v>
      </c>
      <c r="J35" s="124">
        <v>0</v>
      </c>
    </row>
    <row r="36" spans="1:10" ht="27">
      <c r="A36" s="128">
        <v>2100401</v>
      </c>
      <c r="B36" s="144" t="s">
        <v>287</v>
      </c>
      <c r="C36" s="130">
        <v>4524943</v>
      </c>
      <c r="D36" s="124">
        <v>2916943</v>
      </c>
      <c r="E36" s="124">
        <v>2320757</v>
      </c>
      <c r="F36" s="124">
        <v>565916</v>
      </c>
      <c r="G36" s="124">
        <v>30270</v>
      </c>
      <c r="H36" s="124">
        <v>1608000</v>
      </c>
      <c r="I36" s="124">
        <v>1608000</v>
      </c>
      <c r="J36" s="124">
        <v>0</v>
      </c>
    </row>
    <row r="37" spans="1:10">
      <c r="A37" s="128">
        <v>2101102</v>
      </c>
      <c r="B37" s="131" t="s">
        <v>173</v>
      </c>
      <c r="C37" s="130">
        <v>124050</v>
      </c>
      <c r="D37" s="124">
        <v>124050</v>
      </c>
      <c r="E37" s="124">
        <v>124050</v>
      </c>
      <c r="F37" s="124">
        <v>0</v>
      </c>
      <c r="G37" s="124">
        <v>0</v>
      </c>
      <c r="H37" s="124">
        <v>0</v>
      </c>
      <c r="I37" s="124">
        <v>0</v>
      </c>
      <c r="J37" s="124">
        <v>0</v>
      </c>
    </row>
    <row r="38" spans="1:10">
      <c r="A38" s="128">
        <v>2210201</v>
      </c>
      <c r="B38" s="131" t="s">
        <v>161</v>
      </c>
      <c r="C38" s="130">
        <v>248100</v>
      </c>
      <c r="D38" s="124">
        <v>248100</v>
      </c>
      <c r="E38" s="124">
        <v>248100</v>
      </c>
      <c r="F38" s="124">
        <v>0</v>
      </c>
      <c r="G38" s="124">
        <v>0</v>
      </c>
      <c r="H38" s="124">
        <v>0</v>
      </c>
      <c r="I38" s="124">
        <v>0</v>
      </c>
      <c r="J38" s="124">
        <v>0</v>
      </c>
    </row>
    <row r="39" spans="1:10" ht="27">
      <c r="A39" s="128">
        <v>601005</v>
      </c>
      <c r="B39" s="131" t="s">
        <v>179</v>
      </c>
      <c r="C39" s="130">
        <f t="shared" ref="C39:J39" si="5">SUM(C40:C46)</f>
        <v>1572801</v>
      </c>
      <c r="D39" s="124">
        <f t="shared" si="5"/>
        <v>1572801</v>
      </c>
      <c r="E39" s="124">
        <f t="shared" si="5"/>
        <v>1323333</v>
      </c>
      <c r="F39" s="124">
        <f t="shared" si="5"/>
        <v>235208</v>
      </c>
      <c r="G39" s="124">
        <f t="shared" si="5"/>
        <v>14260</v>
      </c>
      <c r="H39" s="124">
        <f t="shared" si="5"/>
        <v>0</v>
      </c>
      <c r="I39" s="124">
        <f t="shared" si="5"/>
        <v>0</v>
      </c>
      <c r="J39" s="124">
        <f t="shared" si="5"/>
        <v>0</v>
      </c>
    </row>
    <row r="40" spans="1:10" ht="27">
      <c r="A40" s="128">
        <v>2050399</v>
      </c>
      <c r="B40" s="144" t="s">
        <v>288</v>
      </c>
      <c r="C40" s="130">
        <v>1227803</v>
      </c>
      <c r="D40" s="124">
        <v>1227803</v>
      </c>
      <c r="E40" s="124">
        <v>978335</v>
      </c>
      <c r="F40" s="124">
        <v>235208</v>
      </c>
      <c r="G40" s="124">
        <v>14260</v>
      </c>
      <c r="H40" s="124">
        <v>0</v>
      </c>
      <c r="I40" s="124">
        <v>0</v>
      </c>
      <c r="J40" s="124">
        <v>0</v>
      </c>
    </row>
    <row r="41" spans="1:10" ht="27">
      <c r="A41" s="128">
        <v>2080505</v>
      </c>
      <c r="B41" s="131" t="s">
        <v>159</v>
      </c>
      <c r="C41" s="130">
        <v>156534</v>
      </c>
      <c r="D41" s="124">
        <v>156534</v>
      </c>
      <c r="E41" s="124">
        <v>156534</v>
      </c>
      <c r="F41" s="124">
        <v>0</v>
      </c>
      <c r="G41" s="124">
        <v>0</v>
      </c>
      <c r="H41" s="124">
        <v>0</v>
      </c>
      <c r="I41" s="124">
        <v>0</v>
      </c>
      <c r="J41" s="124">
        <v>0</v>
      </c>
    </row>
    <row r="42" spans="1:10" ht="27">
      <c r="A42" s="128">
        <v>2082701</v>
      </c>
      <c r="B42" s="131" t="s">
        <v>163</v>
      </c>
      <c r="C42" s="130">
        <v>6494</v>
      </c>
      <c r="D42" s="124">
        <v>6494</v>
      </c>
      <c r="E42" s="124">
        <v>6494</v>
      </c>
      <c r="F42" s="124">
        <v>0</v>
      </c>
      <c r="G42" s="124">
        <v>0</v>
      </c>
      <c r="H42" s="124">
        <v>0</v>
      </c>
      <c r="I42" s="124">
        <v>0</v>
      </c>
      <c r="J42" s="124">
        <v>0</v>
      </c>
    </row>
    <row r="43" spans="1:10" ht="27">
      <c r="A43" s="128">
        <v>2082702</v>
      </c>
      <c r="B43" s="131" t="s">
        <v>143</v>
      </c>
      <c r="C43" s="130">
        <v>978</v>
      </c>
      <c r="D43" s="124">
        <v>978</v>
      </c>
      <c r="E43" s="124">
        <v>978</v>
      </c>
      <c r="F43" s="124">
        <v>0</v>
      </c>
      <c r="G43" s="124">
        <v>0</v>
      </c>
      <c r="H43" s="124">
        <v>0</v>
      </c>
      <c r="I43" s="124">
        <v>0</v>
      </c>
      <c r="J43" s="124">
        <v>0</v>
      </c>
    </row>
    <row r="44" spans="1:10" ht="27">
      <c r="A44" s="128">
        <v>2082703</v>
      </c>
      <c r="B44" s="131" t="s">
        <v>141</v>
      </c>
      <c r="C44" s="130">
        <v>4892</v>
      </c>
      <c r="D44" s="124">
        <v>4892</v>
      </c>
      <c r="E44" s="124">
        <v>4892</v>
      </c>
      <c r="F44" s="124">
        <v>0</v>
      </c>
      <c r="G44" s="124">
        <v>0</v>
      </c>
      <c r="H44" s="124">
        <v>0</v>
      </c>
      <c r="I44" s="124">
        <v>0</v>
      </c>
      <c r="J44" s="124">
        <v>0</v>
      </c>
    </row>
    <row r="45" spans="1:10">
      <c r="A45" s="128">
        <v>2101102</v>
      </c>
      <c r="B45" s="131" t="s">
        <v>173</v>
      </c>
      <c r="C45" s="130">
        <v>58700</v>
      </c>
      <c r="D45" s="124">
        <v>58700</v>
      </c>
      <c r="E45" s="124">
        <v>58700</v>
      </c>
      <c r="F45" s="124">
        <v>0</v>
      </c>
      <c r="G45" s="124">
        <v>0</v>
      </c>
      <c r="H45" s="124">
        <v>0</v>
      </c>
      <c r="I45" s="124">
        <v>0</v>
      </c>
      <c r="J45" s="124">
        <v>0</v>
      </c>
    </row>
    <row r="46" spans="1:10">
      <c r="A46" s="128">
        <v>2210201</v>
      </c>
      <c r="B46" s="131" t="s">
        <v>161</v>
      </c>
      <c r="C46" s="130">
        <v>117400</v>
      </c>
      <c r="D46" s="124">
        <v>117400</v>
      </c>
      <c r="E46" s="124">
        <v>117400</v>
      </c>
      <c r="F46" s="124">
        <v>0</v>
      </c>
      <c r="G46" s="124">
        <v>0</v>
      </c>
      <c r="H46" s="124">
        <v>0</v>
      </c>
      <c r="I46" s="124">
        <v>0</v>
      </c>
      <c r="J46" s="124">
        <v>0</v>
      </c>
    </row>
    <row r="47" spans="1:10">
      <c r="A47" s="128">
        <v>601006</v>
      </c>
      <c r="B47" s="144" t="s">
        <v>289</v>
      </c>
      <c r="C47" s="130">
        <f t="shared" ref="C47:J47" si="6">SUM(C48:C54)</f>
        <v>2081283</v>
      </c>
      <c r="D47" s="124">
        <f t="shared" si="6"/>
        <v>2081283</v>
      </c>
      <c r="E47" s="124">
        <f t="shared" si="6"/>
        <v>1851385</v>
      </c>
      <c r="F47" s="124">
        <f t="shared" si="6"/>
        <v>205496</v>
      </c>
      <c r="G47" s="124">
        <f t="shared" si="6"/>
        <v>24402</v>
      </c>
      <c r="H47" s="124">
        <f t="shared" si="6"/>
        <v>0</v>
      </c>
      <c r="I47" s="124">
        <f t="shared" si="6"/>
        <v>0</v>
      </c>
      <c r="J47" s="124">
        <f t="shared" si="6"/>
        <v>0</v>
      </c>
    </row>
    <row r="48" spans="1:10" ht="27">
      <c r="A48" s="128">
        <v>2080505</v>
      </c>
      <c r="B48" s="131" t="s">
        <v>159</v>
      </c>
      <c r="C48" s="130">
        <v>218964</v>
      </c>
      <c r="D48" s="124">
        <v>218964</v>
      </c>
      <c r="E48" s="124">
        <v>218964</v>
      </c>
      <c r="F48" s="124">
        <v>0</v>
      </c>
      <c r="G48" s="124">
        <v>0</v>
      </c>
      <c r="H48" s="124">
        <v>0</v>
      </c>
      <c r="I48" s="124">
        <v>0</v>
      </c>
      <c r="J48" s="124">
        <v>0</v>
      </c>
    </row>
    <row r="49" spans="1:10" ht="27">
      <c r="A49" s="128">
        <v>2082701</v>
      </c>
      <c r="B49" s="131" t="s">
        <v>163</v>
      </c>
      <c r="C49" s="130">
        <v>9353</v>
      </c>
      <c r="D49" s="124">
        <v>9353</v>
      </c>
      <c r="E49" s="124">
        <v>9353</v>
      </c>
      <c r="F49" s="124">
        <v>0</v>
      </c>
      <c r="G49" s="124">
        <v>0</v>
      </c>
      <c r="H49" s="124">
        <v>0</v>
      </c>
      <c r="I49" s="124">
        <v>0</v>
      </c>
      <c r="J49" s="124">
        <v>0</v>
      </c>
    </row>
    <row r="50" spans="1:10" ht="27">
      <c r="A50" s="128">
        <v>2082702</v>
      </c>
      <c r="B50" s="131" t="s">
        <v>143</v>
      </c>
      <c r="C50" s="130">
        <v>1369</v>
      </c>
      <c r="D50" s="124">
        <v>1369</v>
      </c>
      <c r="E50" s="124">
        <v>1369</v>
      </c>
      <c r="F50" s="124">
        <v>0</v>
      </c>
      <c r="G50" s="124">
        <v>0</v>
      </c>
      <c r="H50" s="124">
        <v>0</v>
      </c>
      <c r="I50" s="124">
        <v>0</v>
      </c>
      <c r="J50" s="124">
        <v>0</v>
      </c>
    </row>
    <row r="51" spans="1:10" ht="27">
      <c r="A51" s="128">
        <v>2082703</v>
      </c>
      <c r="B51" s="131" t="s">
        <v>141</v>
      </c>
      <c r="C51" s="130">
        <v>6843</v>
      </c>
      <c r="D51" s="124">
        <v>6843</v>
      </c>
      <c r="E51" s="124">
        <v>6843</v>
      </c>
      <c r="F51" s="124">
        <v>0</v>
      </c>
      <c r="G51" s="124">
        <v>0</v>
      </c>
      <c r="H51" s="124">
        <v>0</v>
      </c>
      <c r="I51" s="124">
        <v>0</v>
      </c>
      <c r="J51" s="124">
        <v>0</v>
      </c>
    </row>
    <row r="52" spans="1:10">
      <c r="A52" s="128">
        <v>2100403</v>
      </c>
      <c r="B52" s="144" t="s">
        <v>290</v>
      </c>
      <c r="C52" s="130">
        <v>1598420</v>
      </c>
      <c r="D52" s="124">
        <v>1598420</v>
      </c>
      <c r="E52" s="124">
        <v>1368522</v>
      </c>
      <c r="F52" s="124">
        <v>205496</v>
      </c>
      <c r="G52" s="124">
        <v>24402</v>
      </c>
      <c r="H52" s="124">
        <v>0</v>
      </c>
      <c r="I52" s="124">
        <v>0</v>
      </c>
      <c r="J52" s="124">
        <v>0</v>
      </c>
    </row>
    <row r="53" spans="1:10">
      <c r="A53" s="128">
        <v>2101102</v>
      </c>
      <c r="B53" s="131" t="s">
        <v>173</v>
      </c>
      <c r="C53" s="130">
        <v>82111</v>
      </c>
      <c r="D53" s="124">
        <v>82111</v>
      </c>
      <c r="E53" s="124">
        <v>82111</v>
      </c>
      <c r="F53" s="124">
        <v>0</v>
      </c>
      <c r="G53" s="124">
        <v>0</v>
      </c>
      <c r="H53" s="124">
        <v>0</v>
      </c>
      <c r="I53" s="124">
        <v>0</v>
      </c>
      <c r="J53" s="124">
        <v>0</v>
      </c>
    </row>
    <row r="54" spans="1:10">
      <c r="A54" s="128">
        <v>2210201</v>
      </c>
      <c r="B54" s="131" t="s">
        <v>161</v>
      </c>
      <c r="C54" s="130">
        <v>164223</v>
      </c>
      <c r="D54" s="124">
        <v>164223</v>
      </c>
      <c r="E54" s="124">
        <v>164223</v>
      </c>
      <c r="F54" s="124">
        <v>0</v>
      </c>
      <c r="G54" s="124">
        <v>0</v>
      </c>
      <c r="H54" s="124">
        <v>0</v>
      </c>
      <c r="I54" s="124">
        <v>0</v>
      </c>
      <c r="J54" s="124">
        <v>0</v>
      </c>
    </row>
    <row r="55" spans="1:10">
      <c r="A55" s="128">
        <v>601007</v>
      </c>
      <c r="B55" s="131" t="s">
        <v>187</v>
      </c>
      <c r="C55" s="130">
        <f t="shared" ref="C55:J55" si="7">C56</f>
        <v>1333041</v>
      </c>
      <c r="D55" s="124">
        <f t="shared" si="7"/>
        <v>221041</v>
      </c>
      <c r="E55" s="124">
        <f t="shared" si="7"/>
        <v>200000</v>
      </c>
      <c r="F55" s="124">
        <f t="shared" si="7"/>
        <v>21041</v>
      </c>
      <c r="G55" s="124">
        <f t="shared" si="7"/>
        <v>0</v>
      </c>
      <c r="H55" s="124">
        <f t="shared" si="7"/>
        <v>1112000</v>
      </c>
      <c r="I55" s="124">
        <f t="shared" si="7"/>
        <v>1112000</v>
      </c>
      <c r="J55" s="124">
        <f t="shared" si="7"/>
        <v>0</v>
      </c>
    </row>
    <row r="56" spans="1:10">
      <c r="A56" s="128">
        <v>2100201</v>
      </c>
      <c r="B56" s="144" t="s">
        <v>291</v>
      </c>
      <c r="C56" s="130">
        <v>1333041</v>
      </c>
      <c r="D56" s="124">
        <v>221041</v>
      </c>
      <c r="E56" s="124">
        <v>200000</v>
      </c>
      <c r="F56" s="124">
        <v>21041</v>
      </c>
      <c r="G56" s="124">
        <v>0</v>
      </c>
      <c r="H56" s="124">
        <v>1112000</v>
      </c>
      <c r="I56" s="124">
        <v>1112000</v>
      </c>
      <c r="J56" s="124">
        <v>0</v>
      </c>
    </row>
    <row r="57" spans="1:10">
      <c r="A57" s="128">
        <v>601008</v>
      </c>
      <c r="B57" s="131" t="s">
        <v>191</v>
      </c>
      <c r="C57" s="130">
        <f t="shared" ref="C57:J57" si="8">C58</f>
        <v>1000000</v>
      </c>
      <c r="D57" s="124">
        <f t="shared" si="8"/>
        <v>0</v>
      </c>
      <c r="E57" s="124">
        <f t="shared" si="8"/>
        <v>0</v>
      </c>
      <c r="F57" s="124">
        <f t="shared" si="8"/>
        <v>0</v>
      </c>
      <c r="G57" s="124">
        <f t="shared" si="8"/>
        <v>0</v>
      </c>
      <c r="H57" s="124">
        <f t="shared" si="8"/>
        <v>1000000</v>
      </c>
      <c r="I57" s="124">
        <f t="shared" si="8"/>
        <v>1000000</v>
      </c>
      <c r="J57" s="124">
        <f t="shared" si="8"/>
        <v>0</v>
      </c>
    </row>
    <row r="58" spans="1:10" ht="27">
      <c r="A58" s="128">
        <v>2100202</v>
      </c>
      <c r="B58" s="144" t="s">
        <v>292</v>
      </c>
      <c r="C58" s="130">
        <v>1000000</v>
      </c>
      <c r="D58" s="124">
        <v>0</v>
      </c>
      <c r="E58" s="124">
        <v>0</v>
      </c>
      <c r="F58" s="124">
        <v>0</v>
      </c>
      <c r="G58" s="124">
        <v>0</v>
      </c>
      <c r="H58" s="124">
        <v>1000000</v>
      </c>
      <c r="I58" s="124">
        <v>1000000</v>
      </c>
      <c r="J58" s="124">
        <v>0</v>
      </c>
    </row>
    <row r="59" spans="1:10" ht="27">
      <c r="A59" s="128">
        <v>601009</v>
      </c>
      <c r="B59" s="131" t="s">
        <v>195</v>
      </c>
      <c r="C59" s="130">
        <f t="shared" ref="C59:J59" si="9">SUM(C60:C66)</f>
        <v>1853956</v>
      </c>
      <c r="D59" s="124">
        <f t="shared" si="9"/>
        <v>1853956</v>
      </c>
      <c r="E59" s="124">
        <f t="shared" si="9"/>
        <v>1644671</v>
      </c>
      <c r="F59" s="124">
        <f t="shared" si="9"/>
        <v>186010</v>
      </c>
      <c r="G59" s="124">
        <f t="shared" si="9"/>
        <v>23275</v>
      </c>
      <c r="H59" s="124">
        <f t="shared" si="9"/>
        <v>0</v>
      </c>
      <c r="I59" s="124">
        <f t="shared" si="9"/>
        <v>0</v>
      </c>
      <c r="J59" s="124">
        <f t="shared" si="9"/>
        <v>0</v>
      </c>
    </row>
    <row r="60" spans="1:10" ht="27">
      <c r="A60" s="128">
        <v>2080505</v>
      </c>
      <c r="B60" s="131" t="s">
        <v>159</v>
      </c>
      <c r="C60" s="130">
        <v>194910</v>
      </c>
      <c r="D60" s="124">
        <v>194910</v>
      </c>
      <c r="E60" s="124">
        <v>194910</v>
      </c>
      <c r="F60" s="124">
        <v>0</v>
      </c>
      <c r="G60" s="124">
        <v>0</v>
      </c>
      <c r="H60" s="124">
        <v>0</v>
      </c>
      <c r="I60" s="124">
        <v>0</v>
      </c>
      <c r="J60" s="124">
        <v>0</v>
      </c>
    </row>
    <row r="61" spans="1:10" ht="27">
      <c r="A61" s="128">
        <v>2082701</v>
      </c>
      <c r="B61" s="131" t="s">
        <v>163</v>
      </c>
      <c r="C61" s="130">
        <v>7958</v>
      </c>
      <c r="D61" s="124">
        <v>7958</v>
      </c>
      <c r="E61" s="124">
        <v>7958</v>
      </c>
      <c r="F61" s="124">
        <v>0</v>
      </c>
      <c r="G61" s="124">
        <v>0</v>
      </c>
      <c r="H61" s="124">
        <v>0</v>
      </c>
      <c r="I61" s="124">
        <v>0</v>
      </c>
      <c r="J61" s="124">
        <v>0</v>
      </c>
    </row>
    <row r="62" spans="1:10" ht="27">
      <c r="A62" s="128">
        <v>2082702</v>
      </c>
      <c r="B62" s="131" t="s">
        <v>143</v>
      </c>
      <c r="C62" s="130">
        <v>1213</v>
      </c>
      <c r="D62" s="124">
        <v>1213</v>
      </c>
      <c r="E62" s="124">
        <v>1213</v>
      </c>
      <c r="F62" s="124">
        <v>0</v>
      </c>
      <c r="G62" s="124">
        <v>0</v>
      </c>
      <c r="H62" s="124">
        <v>0</v>
      </c>
      <c r="I62" s="124">
        <v>0</v>
      </c>
      <c r="J62" s="124">
        <v>0</v>
      </c>
    </row>
    <row r="63" spans="1:10" ht="27">
      <c r="A63" s="128">
        <v>2082703</v>
      </c>
      <c r="B63" s="131" t="s">
        <v>141</v>
      </c>
      <c r="C63" s="130">
        <v>6067</v>
      </c>
      <c r="D63" s="124">
        <v>6067</v>
      </c>
      <c r="E63" s="124">
        <v>6067</v>
      </c>
      <c r="F63" s="124">
        <v>0</v>
      </c>
      <c r="G63" s="124">
        <v>0</v>
      </c>
      <c r="H63" s="124">
        <v>0</v>
      </c>
      <c r="I63" s="124">
        <v>0</v>
      </c>
      <c r="J63" s="124">
        <v>0</v>
      </c>
    </row>
    <row r="64" spans="1:10" ht="27">
      <c r="A64" s="128">
        <v>2100799</v>
      </c>
      <c r="B64" s="144" t="s">
        <v>293</v>
      </c>
      <c r="C64" s="130">
        <v>1425389</v>
      </c>
      <c r="D64" s="124">
        <v>1425389</v>
      </c>
      <c r="E64" s="124">
        <v>1216104</v>
      </c>
      <c r="F64" s="124">
        <v>186010</v>
      </c>
      <c r="G64" s="124">
        <v>23275</v>
      </c>
      <c r="H64" s="124">
        <v>0</v>
      </c>
      <c r="I64" s="124">
        <v>0</v>
      </c>
      <c r="J64" s="124">
        <v>0</v>
      </c>
    </row>
    <row r="65" spans="1:10">
      <c r="A65" s="128">
        <v>2101102</v>
      </c>
      <c r="B65" s="131" t="s">
        <v>173</v>
      </c>
      <c r="C65" s="130">
        <v>72806</v>
      </c>
      <c r="D65" s="124">
        <v>72806</v>
      </c>
      <c r="E65" s="124">
        <v>72806</v>
      </c>
      <c r="F65" s="124">
        <v>0</v>
      </c>
      <c r="G65" s="124">
        <v>0</v>
      </c>
      <c r="H65" s="124">
        <v>0</v>
      </c>
      <c r="I65" s="124">
        <v>0</v>
      </c>
      <c r="J65" s="124">
        <v>0</v>
      </c>
    </row>
    <row r="66" spans="1:10">
      <c r="A66" s="128">
        <v>2210201</v>
      </c>
      <c r="B66" s="131" t="s">
        <v>161</v>
      </c>
      <c r="C66" s="130">
        <v>145613</v>
      </c>
      <c r="D66" s="124">
        <v>145613</v>
      </c>
      <c r="E66" s="124">
        <v>145613</v>
      </c>
      <c r="F66" s="124">
        <v>0</v>
      </c>
      <c r="G66" s="124">
        <v>0</v>
      </c>
      <c r="H66" s="124">
        <v>0</v>
      </c>
      <c r="I66" s="124">
        <v>0</v>
      </c>
      <c r="J66" s="124">
        <v>0</v>
      </c>
    </row>
    <row r="67" spans="1:10" ht="27">
      <c r="A67" s="128">
        <v>601012</v>
      </c>
      <c r="B67" s="131" t="s">
        <v>197</v>
      </c>
      <c r="C67" s="130">
        <f t="shared" ref="C67:J67" si="10">C68</f>
        <v>430000</v>
      </c>
      <c r="D67" s="124">
        <f t="shared" si="10"/>
        <v>0</v>
      </c>
      <c r="E67" s="124">
        <f t="shared" si="10"/>
        <v>0</v>
      </c>
      <c r="F67" s="124">
        <f t="shared" si="10"/>
        <v>0</v>
      </c>
      <c r="G67" s="124">
        <f t="shared" si="10"/>
        <v>0</v>
      </c>
      <c r="H67" s="124">
        <f t="shared" si="10"/>
        <v>430000</v>
      </c>
      <c r="I67" s="124">
        <f t="shared" si="10"/>
        <v>30000</v>
      </c>
      <c r="J67" s="124">
        <f t="shared" si="10"/>
        <v>400000</v>
      </c>
    </row>
    <row r="68" spans="1:10" ht="27">
      <c r="A68" s="128">
        <v>2100499</v>
      </c>
      <c r="B68" s="131" t="s">
        <v>145</v>
      </c>
      <c r="C68" s="130">
        <v>430000</v>
      </c>
      <c r="D68" s="124">
        <v>0</v>
      </c>
      <c r="E68" s="124">
        <v>0</v>
      </c>
      <c r="F68" s="124">
        <v>0</v>
      </c>
      <c r="G68" s="124">
        <v>0</v>
      </c>
      <c r="H68" s="124">
        <v>430000</v>
      </c>
      <c r="I68" s="124">
        <v>30000</v>
      </c>
      <c r="J68" s="124">
        <v>400000</v>
      </c>
    </row>
  </sheetData>
  <sheetProtection formatCells="0" formatColumns="0" formatRows="0"/>
  <mergeCells count="6">
    <mergeCell ref="H4:J4"/>
    <mergeCell ref="A3:B3"/>
    <mergeCell ref="A4:A5"/>
    <mergeCell ref="B4:B5"/>
    <mergeCell ref="C4:C5"/>
    <mergeCell ref="D4:G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9"/>
  <sheetViews>
    <sheetView showGridLines="0" showZeros="0" workbookViewId="0">
      <selection activeCell="G7" sqref="G7"/>
    </sheetView>
  </sheetViews>
  <sheetFormatPr defaultColWidth="6.875" defaultRowHeight="11.25"/>
  <cols>
    <col min="1" max="1" width="8.375" style="54" customWidth="1"/>
    <col min="2" max="2" width="7.625" style="54" customWidth="1"/>
    <col min="3" max="3" width="18" style="55" customWidth="1"/>
    <col min="4" max="4" width="8.25" style="55" customWidth="1"/>
    <col min="5" max="5" width="10.5" style="55" customWidth="1"/>
    <col min="6" max="6" width="14.375" style="55" customWidth="1"/>
    <col min="7" max="7" width="25.375" style="54" customWidth="1"/>
    <col min="8" max="8" width="16.875" style="54" customWidth="1"/>
    <col min="9" max="9" width="17" style="54" customWidth="1"/>
    <col min="10" max="10" width="16.125" style="54" customWidth="1"/>
    <col min="11" max="11" width="10.625" style="54" customWidth="1"/>
    <col min="12" max="12" width="11.5" style="54" customWidth="1"/>
    <col min="13" max="13" width="10.125" style="54" customWidth="1"/>
    <col min="14" max="14" width="12.5" style="54" customWidth="1"/>
    <col min="15" max="15" width="11.125" style="54" customWidth="1"/>
    <col min="16" max="16384" width="6.875" style="54"/>
  </cols>
  <sheetData>
    <row r="1" spans="1:25" ht="12.75" customHeight="1">
      <c r="J1" s="55"/>
      <c r="O1" s="56" t="s">
        <v>64</v>
      </c>
    </row>
    <row r="2" spans="1:25" ht="34.5" customHeight="1">
      <c r="A2" s="57" t="s">
        <v>134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25" ht="18" customHeight="1">
      <c r="A3" s="206" t="s">
        <v>274</v>
      </c>
      <c r="B3" s="207"/>
      <c r="C3" s="207"/>
      <c r="D3" s="97"/>
      <c r="E3" s="97"/>
      <c r="F3" s="97"/>
      <c r="G3" s="98"/>
      <c r="H3" s="98"/>
      <c r="I3" s="98"/>
      <c r="J3" s="98"/>
      <c r="K3" s="98"/>
      <c r="L3" s="98"/>
      <c r="M3" s="98"/>
      <c r="N3" s="98"/>
      <c r="O3" s="98" t="s">
        <v>75</v>
      </c>
    </row>
    <row r="4" spans="1:25" ht="20.100000000000001" customHeight="1">
      <c r="A4" s="211" t="s">
        <v>117</v>
      </c>
      <c r="B4" s="212"/>
      <c r="C4" s="213"/>
      <c r="D4" s="211" t="s">
        <v>118</v>
      </c>
      <c r="E4" s="212"/>
      <c r="F4" s="213"/>
      <c r="G4" s="214" t="s">
        <v>52</v>
      </c>
      <c r="H4" s="214" t="s">
        <v>10</v>
      </c>
      <c r="I4" s="214" t="s">
        <v>11</v>
      </c>
      <c r="J4" s="214"/>
      <c r="K4" s="208" t="s">
        <v>12</v>
      </c>
      <c r="L4" s="208" t="s">
        <v>13</v>
      </c>
      <c r="M4" s="208" t="s">
        <v>14</v>
      </c>
      <c r="N4" s="210" t="s">
        <v>104</v>
      </c>
      <c r="O4" s="208" t="s">
        <v>16</v>
      </c>
    </row>
    <row r="5" spans="1:25" ht="45" customHeight="1">
      <c r="A5" s="99" t="s">
        <v>65</v>
      </c>
      <c r="B5" s="99" t="s">
        <v>66</v>
      </c>
      <c r="C5" s="99" t="s">
        <v>119</v>
      </c>
      <c r="D5" s="99" t="s">
        <v>120</v>
      </c>
      <c r="E5" s="99" t="s">
        <v>121</v>
      </c>
      <c r="F5" s="99" t="s">
        <v>119</v>
      </c>
      <c r="G5" s="215"/>
      <c r="H5" s="215"/>
      <c r="I5" s="100" t="s">
        <v>17</v>
      </c>
      <c r="J5" s="101" t="s">
        <v>18</v>
      </c>
      <c r="K5" s="209"/>
      <c r="L5" s="209"/>
      <c r="M5" s="209"/>
      <c r="N5" s="208"/>
      <c r="O5" s="209"/>
      <c r="Q5" s="58"/>
      <c r="X5" s="55"/>
      <c r="Y5" s="55"/>
    </row>
    <row r="6" spans="1:25" ht="20.100000000000001" customHeight="1">
      <c r="A6" s="102" t="s">
        <v>58</v>
      </c>
      <c r="B6" s="103" t="s">
        <v>58</v>
      </c>
      <c r="C6" s="102" t="s">
        <v>58</v>
      </c>
      <c r="D6" s="102" t="s">
        <v>106</v>
      </c>
      <c r="E6" s="102" t="s">
        <v>106</v>
      </c>
      <c r="F6" s="102" t="s">
        <v>106</v>
      </c>
      <c r="G6" s="104" t="s">
        <v>122</v>
      </c>
      <c r="H6" s="104" t="s">
        <v>123</v>
      </c>
      <c r="I6" s="104" t="s">
        <v>124</v>
      </c>
      <c r="J6" s="104" t="s">
        <v>125</v>
      </c>
      <c r="K6" s="104" t="s">
        <v>126</v>
      </c>
      <c r="L6" s="104" t="s">
        <v>127</v>
      </c>
      <c r="M6" s="104" t="s">
        <v>128</v>
      </c>
      <c r="N6" s="104">
        <v>8</v>
      </c>
      <c r="O6" s="104">
        <v>9</v>
      </c>
      <c r="T6" s="55"/>
    </row>
    <row r="7" spans="1:25" s="55" customFormat="1" ht="13.5">
      <c r="A7" s="133"/>
      <c r="B7" s="134"/>
      <c r="C7" s="138" t="s">
        <v>9</v>
      </c>
      <c r="D7" s="135"/>
      <c r="E7" s="135"/>
      <c r="F7" s="139"/>
      <c r="G7" s="136">
        <f t="shared" ref="G7:O7" si="0">G8+G26+G52+G56+G58</f>
        <v>46578007</v>
      </c>
      <c r="H7" s="137">
        <f t="shared" si="0"/>
        <v>0</v>
      </c>
      <c r="I7" s="137">
        <f t="shared" si="0"/>
        <v>36551907</v>
      </c>
      <c r="J7" s="137">
        <f t="shared" si="0"/>
        <v>35786907</v>
      </c>
      <c r="K7" s="137">
        <f t="shared" si="0"/>
        <v>0</v>
      </c>
      <c r="L7" s="137">
        <f t="shared" si="0"/>
        <v>0</v>
      </c>
      <c r="M7" s="137">
        <f t="shared" si="0"/>
        <v>10026100</v>
      </c>
      <c r="N7" s="137">
        <f t="shared" si="0"/>
        <v>0</v>
      </c>
      <c r="O7" s="136">
        <f t="shared" si="0"/>
        <v>0</v>
      </c>
    </row>
    <row r="8" spans="1:25" ht="13.5">
      <c r="A8" s="133">
        <v>301</v>
      </c>
      <c r="B8" s="134"/>
      <c r="C8" s="138" t="s">
        <v>56</v>
      </c>
      <c r="D8" s="135"/>
      <c r="E8" s="135"/>
      <c r="F8" s="139"/>
      <c r="G8" s="136">
        <f t="shared" ref="G8:O8" si="1">SUM(G9:G25)</f>
        <v>15887738</v>
      </c>
      <c r="H8" s="137">
        <f t="shared" si="1"/>
        <v>0</v>
      </c>
      <c r="I8" s="137">
        <f t="shared" si="1"/>
        <v>15887738</v>
      </c>
      <c r="J8" s="137">
        <f t="shared" si="1"/>
        <v>15887738</v>
      </c>
      <c r="K8" s="137">
        <f t="shared" si="1"/>
        <v>0</v>
      </c>
      <c r="L8" s="137">
        <f t="shared" si="1"/>
        <v>0</v>
      </c>
      <c r="M8" s="137">
        <f t="shared" si="1"/>
        <v>0</v>
      </c>
      <c r="N8" s="137">
        <f t="shared" si="1"/>
        <v>0</v>
      </c>
      <c r="O8" s="136">
        <f t="shared" si="1"/>
        <v>0</v>
      </c>
      <c r="P8" s="55"/>
    </row>
    <row r="9" spans="1:25" ht="13.5">
      <c r="A9" s="133" t="s">
        <v>204</v>
      </c>
      <c r="B9" s="134">
        <v>30101</v>
      </c>
      <c r="C9" s="138" t="s">
        <v>205</v>
      </c>
      <c r="D9" s="135" t="s">
        <v>206</v>
      </c>
      <c r="E9" s="135" t="s">
        <v>207</v>
      </c>
      <c r="F9" s="139" t="s">
        <v>208</v>
      </c>
      <c r="G9" s="136">
        <v>2189076</v>
      </c>
      <c r="H9" s="137">
        <v>0</v>
      </c>
      <c r="I9" s="137">
        <v>2189076</v>
      </c>
      <c r="J9" s="137">
        <v>2189076</v>
      </c>
      <c r="K9" s="137">
        <v>0</v>
      </c>
      <c r="L9" s="137">
        <v>0</v>
      </c>
      <c r="M9" s="137">
        <v>0</v>
      </c>
      <c r="N9" s="137"/>
      <c r="O9" s="136">
        <v>0</v>
      </c>
      <c r="P9" s="55"/>
    </row>
    <row r="10" spans="1:25" ht="13.5">
      <c r="A10" s="133" t="s">
        <v>204</v>
      </c>
      <c r="B10" s="134">
        <v>30101</v>
      </c>
      <c r="C10" s="138" t="s">
        <v>205</v>
      </c>
      <c r="D10" s="135" t="s">
        <v>209</v>
      </c>
      <c r="E10" s="135" t="s">
        <v>210</v>
      </c>
      <c r="F10" s="139" t="s">
        <v>56</v>
      </c>
      <c r="G10" s="136">
        <v>5764527</v>
      </c>
      <c r="H10" s="137">
        <v>0</v>
      </c>
      <c r="I10" s="137">
        <v>5764527</v>
      </c>
      <c r="J10" s="137">
        <v>5764527</v>
      </c>
      <c r="K10" s="137">
        <v>0</v>
      </c>
      <c r="L10" s="137">
        <v>0</v>
      </c>
      <c r="M10" s="137">
        <v>0</v>
      </c>
      <c r="N10" s="137"/>
      <c r="O10" s="136">
        <v>0</v>
      </c>
    </row>
    <row r="11" spans="1:25" ht="13.5">
      <c r="A11" s="133" t="s">
        <v>204</v>
      </c>
      <c r="B11" s="134">
        <v>30102</v>
      </c>
      <c r="C11" s="138" t="s">
        <v>211</v>
      </c>
      <c r="D11" s="135" t="s">
        <v>209</v>
      </c>
      <c r="E11" s="135" t="s">
        <v>210</v>
      </c>
      <c r="F11" s="139" t="s">
        <v>56</v>
      </c>
      <c r="G11" s="136">
        <v>17892</v>
      </c>
      <c r="H11" s="137">
        <v>0</v>
      </c>
      <c r="I11" s="137">
        <v>17892</v>
      </c>
      <c r="J11" s="137">
        <v>17892</v>
      </c>
      <c r="K11" s="137">
        <v>0</v>
      </c>
      <c r="L11" s="137">
        <v>0</v>
      </c>
      <c r="M11" s="137">
        <v>0</v>
      </c>
      <c r="N11" s="137"/>
      <c r="O11" s="136">
        <v>0</v>
      </c>
    </row>
    <row r="12" spans="1:25" ht="13.5">
      <c r="A12" s="133" t="s">
        <v>204</v>
      </c>
      <c r="B12" s="134">
        <v>30102</v>
      </c>
      <c r="C12" s="138" t="s">
        <v>211</v>
      </c>
      <c r="D12" s="135" t="s">
        <v>206</v>
      </c>
      <c r="E12" s="135" t="s">
        <v>207</v>
      </c>
      <c r="F12" s="139" t="s">
        <v>208</v>
      </c>
      <c r="G12" s="136">
        <v>243792</v>
      </c>
      <c r="H12" s="137">
        <v>0</v>
      </c>
      <c r="I12" s="137">
        <v>243792</v>
      </c>
      <c r="J12" s="137">
        <v>243792</v>
      </c>
      <c r="K12" s="137">
        <v>0</v>
      </c>
      <c r="L12" s="137">
        <v>0</v>
      </c>
      <c r="M12" s="137">
        <v>0</v>
      </c>
      <c r="N12" s="137"/>
      <c r="O12" s="136">
        <v>0</v>
      </c>
    </row>
    <row r="13" spans="1:25" ht="13.5">
      <c r="A13" s="133" t="s">
        <v>204</v>
      </c>
      <c r="B13" s="134">
        <v>30103</v>
      </c>
      <c r="C13" s="138" t="s">
        <v>212</v>
      </c>
      <c r="D13" s="135" t="s">
        <v>206</v>
      </c>
      <c r="E13" s="135" t="s">
        <v>207</v>
      </c>
      <c r="F13" s="139" t="s">
        <v>208</v>
      </c>
      <c r="G13" s="136">
        <v>146889</v>
      </c>
      <c r="H13" s="137">
        <v>0</v>
      </c>
      <c r="I13" s="137">
        <v>146889</v>
      </c>
      <c r="J13" s="137">
        <v>146889</v>
      </c>
      <c r="K13" s="137">
        <v>0</v>
      </c>
      <c r="L13" s="137">
        <v>0</v>
      </c>
      <c r="M13" s="137">
        <v>0</v>
      </c>
      <c r="N13" s="137"/>
      <c r="O13" s="136">
        <v>0</v>
      </c>
    </row>
    <row r="14" spans="1:25" ht="13.5">
      <c r="A14" s="133" t="s">
        <v>204</v>
      </c>
      <c r="B14" s="134">
        <v>30103</v>
      </c>
      <c r="C14" s="138" t="s">
        <v>212</v>
      </c>
      <c r="D14" s="135" t="s">
        <v>209</v>
      </c>
      <c r="E14" s="135" t="s">
        <v>210</v>
      </c>
      <c r="F14" s="139" t="s">
        <v>56</v>
      </c>
      <c r="G14" s="136">
        <v>5255</v>
      </c>
      <c r="H14" s="137">
        <v>0</v>
      </c>
      <c r="I14" s="137">
        <v>5255</v>
      </c>
      <c r="J14" s="137">
        <v>5255</v>
      </c>
      <c r="K14" s="137">
        <v>0</v>
      </c>
      <c r="L14" s="137">
        <v>0</v>
      </c>
      <c r="M14" s="137">
        <v>0</v>
      </c>
      <c r="N14" s="137"/>
      <c r="O14" s="136">
        <v>0</v>
      </c>
    </row>
    <row r="15" spans="1:25" ht="13.5">
      <c r="A15" s="133" t="s">
        <v>204</v>
      </c>
      <c r="B15" s="134">
        <v>30107</v>
      </c>
      <c r="C15" s="138" t="s">
        <v>213</v>
      </c>
      <c r="D15" s="135" t="s">
        <v>209</v>
      </c>
      <c r="E15" s="135" t="s">
        <v>210</v>
      </c>
      <c r="F15" s="139" t="s">
        <v>56</v>
      </c>
      <c r="G15" s="136">
        <v>1862496</v>
      </c>
      <c r="H15" s="137">
        <v>0</v>
      </c>
      <c r="I15" s="137">
        <v>1862496</v>
      </c>
      <c r="J15" s="137">
        <v>1862496</v>
      </c>
      <c r="K15" s="137">
        <v>0</v>
      </c>
      <c r="L15" s="137">
        <v>0</v>
      </c>
      <c r="M15" s="137">
        <v>0</v>
      </c>
      <c r="N15" s="137"/>
      <c r="O15" s="136">
        <v>0</v>
      </c>
      <c r="S15" s="55"/>
    </row>
    <row r="16" spans="1:25" ht="27">
      <c r="A16" s="133" t="s">
        <v>204</v>
      </c>
      <c r="B16" s="134">
        <v>30108</v>
      </c>
      <c r="C16" s="138" t="s">
        <v>214</v>
      </c>
      <c r="D16" s="135" t="s">
        <v>206</v>
      </c>
      <c r="E16" s="135" t="s">
        <v>215</v>
      </c>
      <c r="F16" s="139" t="s">
        <v>216</v>
      </c>
      <c r="G16" s="136">
        <v>472629</v>
      </c>
      <c r="H16" s="137">
        <v>0</v>
      </c>
      <c r="I16" s="137">
        <v>472629</v>
      </c>
      <c r="J16" s="137">
        <v>472629</v>
      </c>
      <c r="K16" s="137">
        <v>0</v>
      </c>
      <c r="L16" s="137">
        <v>0</v>
      </c>
      <c r="M16" s="137">
        <v>0</v>
      </c>
      <c r="N16" s="137"/>
      <c r="O16" s="136">
        <v>0</v>
      </c>
    </row>
    <row r="17" spans="1:15" ht="27">
      <c r="A17" s="133" t="s">
        <v>204</v>
      </c>
      <c r="B17" s="134">
        <v>30108</v>
      </c>
      <c r="C17" s="138" t="s">
        <v>214</v>
      </c>
      <c r="D17" s="135" t="s">
        <v>209</v>
      </c>
      <c r="E17" s="135" t="s">
        <v>210</v>
      </c>
      <c r="F17" s="139" t="s">
        <v>56</v>
      </c>
      <c r="G17" s="136">
        <v>1068494</v>
      </c>
      <c r="H17" s="137">
        <v>0</v>
      </c>
      <c r="I17" s="137">
        <v>1068494</v>
      </c>
      <c r="J17" s="137">
        <v>1068494</v>
      </c>
      <c r="K17" s="137">
        <v>0</v>
      </c>
      <c r="L17" s="137">
        <v>0</v>
      </c>
      <c r="M17" s="137">
        <v>0</v>
      </c>
      <c r="N17" s="137"/>
      <c r="O17" s="136">
        <v>0</v>
      </c>
    </row>
    <row r="18" spans="1:15" ht="27">
      <c r="A18" s="133" t="s">
        <v>204</v>
      </c>
      <c r="B18" s="134">
        <v>30110</v>
      </c>
      <c r="C18" s="138" t="s">
        <v>217</v>
      </c>
      <c r="D18" s="135" t="s">
        <v>206</v>
      </c>
      <c r="E18" s="135" t="s">
        <v>215</v>
      </c>
      <c r="F18" s="139" t="s">
        <v>216</v>
      </c>
      <c r="G18" s="136">
        <v>168422</v>
      </c>
      <c r="H18" s="137">
        <v>0</v>
      </c>
      <c r="I18" s="137">
        <v>168422</v>
      </c>
      <c r="J18" s="137">
        <v>168422</v>
      </c>
      <c r="K18" s="137">
        <v>0</v>
      </c>
      <c r="L18" s="137">
        <v>0</v>
      </c>
      <c r="M18" s="137">
        <v>0</v>
      </c>
      <c r="N18" s="137"/>
      <c r="O18" s="136">
        <v>0</v>
      </c>
    </row>
    <row r="19" spans="1:15" ht="27">
      <c r="A19" s="133" t="s">
        <v>204</v>
      </c>
      <c r="B19" s="134">
        <v>30110</v>
      </c>
      <c r="C19" s="138" t="s">
        <v>217</v>
      </c>
      <c r="D19" s="135" t="s">
        <v>209</v>
      </c>
      <c r="E19" s="135" t="s">
        <v>210</v>
      </c>
      <c r="F19" s="139" t="s">
        <v>56</v>
      </c>
      <c r="G19" s="136">
        <v>400084</v>
      </c>
      <c r="H19" s="137">
        <v>0</v>
      </c>
      <c r="I19" s="137">
        <v>400084</v>
      </c>
      <c r="J19" s="137">
        <v>400084</v>
      </c>
      <c r="K19" s="137">
        <v>0</v>
      </c>
      <c r="L19" s="137">
        <v>0</v>
      </c>
      <c r="M19" s="137">
        <v>0</v>
      </c>
      <c r="N19" s="137"/>
      <c r="O19" s="136">
        <v>0</v>
      </c>
    </row>
    <row r="20" spans="1:15" ht="13.5">
      <c r="A20" s="133" t="s">
        <v>204</v>
      </c>
      <c r="B20" s="134">
        <v>30112</v>
      </c>
      <c r="C20" s="138" t="s">
        <v>218</v>
      </c>
      <c r="D20" s="135" t="s">
        <v>206</v>
      </c>
      <c r="E20" s="135" t="s">
        <v>215</v>
      </c>
      <c r="F20" s="139" t="s">
        <v>216</v>
      </c>
      <c r="G20" s="136">
        <v>27676</v>
      </c>
      <c r="H20" s="137">
        <v>0</v>
      </c>
      <c r="I20" s="137">
        <v>27676</v>
      </c>
      <c r="J20" s="137">
        <v>27676</v>
      </c>
      <c r="K20" s="137">
        <v>0</v>
      </c>
      <c r="L20" s="137">
        <v>0</v>
      </c>
      <c r="M20" s="137">
        <v>0</v>
      </c>
      <c r="N20" s="137"/>
      <c r="O20" s="136">
        <v>0</v>
      </c>
    </row>
    <row r="21" spans="1:15" ht="13.5">
      <c r="A21" s="133" t="s">
        <v>204</v>
      </c>
      <c r="B21" s="134">
        <v>30112</v>
      </c>
      <c r="C21" s="138" t="s">
        <v>218</v>
      </c>
      <c r="D21" s="135" t="s">
        <v>209</v>
      </c>
      <c r="E21" s="135" t="s">
        <v>210</v>
      </c>
      <c r="F21" s="139" t="s">
        <v>56</v>
      </c>
      <c r="G21" s="136">
        <v>84331</v>
      </c>
      <c r="H21" s="137">
        <v>0</v>
      </c>
      <c r="I21" s="137">
        <v>84331</v>
      </c>
      <c r="J21" s="137">
        <v>84331</v>
      </c>
      <c r="K21" s="137">
        <v>0</v>
      </c>
      <c r="L21" s="137">
        <v>0</v>
      </c>
      <c r="M21" s="137">
        <v>0</v>
      </c>
      <c r="N21" s="137"/>
      <c r="O21" s="136">
        <v>0</v>
      </c>
    </row>
    <row r="22" spans="1:15" ht="13.5">
      <c r="A22" s="133" t="s">
        <v>204</v>
      </c>
      <c r="B22" s="134">
        <v>30113</v>
      </c>
      <c r="C22" s="138" t="s">
        <v>219</v>
      </c>
      <c r="D22" s="135" t="s">
        <v>206</v>
      </c>
      <c r="E22" s="135" t="s">
        <v>220</v>
      </c>
      <c r="F22" s="139" t="s">
        <v>221</v>
      </c>
      <c r="G22" s="136">
        <v>336845</v>
      </c>
      <c r="H22" s="137">
        <v>0</v>
      </c>
      <c r="I22" s="137">
        <v>336845</v>
      </c>
      <c r="J22" s="137">
        <v>336845</v>
      </c>
      <c r="K22" s="137">
        <v>0</v>
      </c>
      <c r="L22" s="137">
        <v>0</v>
      </c>
      <c r="M22" s="137">
        <v>0</v>
      </c>
      <c r="N22" s="137"/>
      <c r="O22" s="136">
        <v>0</v>
      </c>
    </row>
    <row r="23" spans="1:15" ht="13.5">
      <c r="A23" s="133" t="s">
        <v>204</v>
      </c>
      <c r="B23" s="134">
        <v>30113</v>
      </c>
      <c r="C23" s="138" t="s">
        <v>219</v>
      </c>
      <c r="D23" s="135" t="s">
        <v>209</v>
      </c>
      <c r="E23" s="135" t="s">
        <v>210</v>
      </c>
      <c r="F23" s="139" t="s">
        <v>56</v>
      </c>
      <c r="G23" s="136">
        <v>800170</v>
      </c>
      <c r="H23" s="137">
        <v>0</v>
      </c>
      <c r="I23" s="137">
        <v>800170</v>
      </c>
      <c r="J23" s="137">
        <v>800170</v>
      </c>
      <c r="K23" s="137">
        <v>0</v>
      </c>
      <c r="L23" s="137">
        <v>0</v>
      </c>
      <c r="M23" s="137">
        <v>0</v>
      </c>
      <c r="N23" s="137"/>
      <c r="O23" s="136">
        <v>0</v>
      </c>
    </row>
    <row r="24" spans="1:15" ht="27">
      <c r="A24" s="133" t="s">
        <v>204</v>
      </c>
      <c r="B24" s="134">
        <v>30199</v>
      </c>
      <c r="C24" s="138" t="s">
        <v>222</v>
      </c>
      <c r="D24" s="135" t="s">
        <v>206</v>
      </c>
      <c r="E24" s="135" t="s">
        <v>223</v>
      </c>
      <c r="F24" s="139" t="s">
        <v>224</v>
      </c>
      <c r="G24" s="136">
        <v>1492160</v>
      </c>
      <c r="H24" s="137">
        <v>0</v>
      </c>
      <c r="I24" s="137">
        <v>1492160</v>
      </c>
      <c r="J24" s="137">
        <v>1492160</v>
      </c>
      <c r="K24" s="137">
        <v>0</v>
      </c>
      <c r="L24" s="137">
        <v>0</v>
      </c>
      <c r="M24" s="137">
        <v>0</v>
      </c>
      <c r="N24" s="137"/>
      <c r="O24" s="136">
        <v>0</v>
      </c>
    </row>
    <row r="25" spans="1:15" ht="13.5">
      <c r="A25" s="133" t="s">
        <v>204</v>
      </c>
      <c r="B25" s="134">
        <v>30199</v>
      </c>
      <c r="C25" s="138" t="s">
        <v>222</v>
      </c>
      <c r="D25" s="135" t="s">
        <v>209</v>
      </c>
      <c r="E25" s="135" t="s">
        <v>210</v>
      </c>
      <c r="F25" s="139" t="s">
        <v>56</v>
      </c>
      <c r="G25" s="136">
        <v>807000</v>
      </c>
      <c r="H25" s="137">
        <v>0</v>
      </c>
      <c r="I25" s="137">
        <v>807000</v>
      </c>
      <c r="J25" s="137">
        <v>807000</v>
      </c>
      <c r="K25" s="137">
        <v>0</v>
      </c>
      <c r="L25" s="137">
        <v>0</v>
      </c>
      <c r="M25" s="137">
        <v>0</v>
      </c>
      <c r="N25" s="137"/>
      <c r="O25" s="136">
        <v>0</v>
      </c>
    </row>
    <row r="26" spans="1:15" ht="13.5">
      <c r="A26" s="133">
        <v>302</v>
      </c>
      <c r="B26" s="134"/>
      <c r="C26" s="138" t="s">
        <v>225</v>
      </c>
      <c r="D26" s="135"/>
      <c r="E26" s="135"/>
      <c r="F26" s="139"/>
      <c r="G26" s="136">
        <f t="shared" ref="G26:O26" si="2">SUM(G27:G51)</f>
        <v>21468016</v>
      </c>
      <c r="H26" s="137">
        <f t="shared" si="2"/>
        <v>0</v>
      </c>
      <c r="I26" s="137">
        <f t="shared" si="2"/>
        <v>14496916</v>
      </c>
      <c r="J26" s="137">
        <f t="shared" si="2"/>
        <v>13731916</v>
      </c>
      <c r="K26" s="137">
        <f t="shared" si="2"/>
        <v>0</v>
      </c>
      <c r="L26" s="137">
        <f t="shared" si="2"/>
        <v>0</v>
      </c>
      <c r="M26" s="137">
        <f t="shared" si="2"/>
        <v>6971100</v>
      </c>
      <c r="N26" s="137">
        <f t="shared" si="2"/>
        <v>0</v>
      </c>
      <c r="O26" s="136">
        <f t="shared" si="2"/>
        <v>0</v>
      </c>
    </row>
    <row r="27" spans="1:15" ht="13.5">
      <c r="A27" s="133" t="s">
        <v>204</v>
      </c>
      <c r="B27" s="134">
        <v>30201</v>
      </c>
      <c r="C27" s="138" t="s">
        <v>226</v>
      </c>
      <c r="D27" s="135" t="s">
        <v>227</v>
      </c>
      <c r="E27" s="135" t="s">
        <v>228</v>
      </c>
      <c r="F27" s="139" t="s">
        <v>229</v>
      </c>
      <c r="G27" s="136">
        <v>50000</v>
      </c>
      <c r="H27" s="137">
        <v>0</v>
      </c>
      <c r="I27" s="137">
        <v>50000</v>
      </c>
      <c r="J27" s="137">
        <v>50000</v>
      </c>
      <c r="K27" s="137">
        <v>0</v>
      </c>
      <c r="L27" s="137">
        <v>0</v>
      </c>
      <c r="M27" s="137">
        <v>0</v>
      </c>
      <c r="N27" s="137"/>
      <c r="O27" s="136">
        <v>0</v>
      </c>
    </row>
    <row r="28" spans="1:15" ht="13.5">
      <c r="A28" s="133" t="s">
        <v>204</v>
      </c>
      <c r="B28" s="134">
        <v>30202</v>
      </c>
      <c r="C28" s="138" t="s">
        <v>230</v>
      </c>
      <c r="D28" s="135" t="s">
        <v>227</v>
      </c>
      <c r="E28" s="135" t="s">
        <v>228</v>
      </c>
      <c r="F28" s="139" t="s">
        <v>229</v>
      </c>
      <c r="G28" s="136">
        <v>10000</v>
      </c>
      <c r="H28" s="137">
        <v>0</v>
      </c>
      <c r="I28" s="137">
        <v>10000</v>
      </c>
      <c r="J28" s="137">
        <v>10000</v>
      </c>
      <c r="K28" s="137">
        <v>0</v>
      </c>
      <c r="L28" s="137">
        <v>0</v>
      </c>
      <c r="M28" s="137">
        <v>0</v>
      </c>
      <c r="N28" s="137"/>
      <c r="O28" s="136">
        <v>0</v>
      </c>
    </row>
    <row r="29" spans="1:15" ht="13.5">
      <c r="A29" s="133" t="s">
        <v>204</v>
      </c>
      <c r="B29" s="134">
        <v>30202</v>
      </c>
      <c r="C29" s="138" t="s">
        <v>230</v>
      </c>
      <c r="D29" s="135" t="s">
        <v>209</v>
      </c>
      <c r="E29" s="135" t="s">
        <v>231</v>
      </c>
      <c r="F29" s="139" t="s">
        <v>225</v>
      </c>
      <c r="G29" s="136">
        <v>120000</v>
      </c>
      <c r="H29" s="137">
        <v>0</v>
      </c>
      <c r="I29" s="137">
        <v>120000</v>
      </c>
      <c r="J29" s="137">
        <v>120000</v>
      </c>
      <c r="K29" s="137">
        <v>0</v>
      </c>
      <c r="L29" s="137">
        <v>0</v>
      </c>
      <c r="M29" s="137">
        <v>0</v>
      </c>
      <c r="N29" s="137"/>
      <c r="O29" s="136">
        <v>0</v>
      </c>
    </row>
    <row r="30" spans="1:15" ht="13.5">
      <c r="A30" s="133" t="s">
        <v>204</v>
      </c>
      <c r="B30" s="134">
        <v>30204</v>
      </c>
      <c r="C30" s="138" t="s">
        <v>232</v>
      </c>
      <c r="D30" s="135" t="s">
        <v>227</v>
      </c>
      <c r="E30" s="135" t="s">
        <v>228</v>
      </c>
      <c r="F30" s="139" t="s">
        <v>229</v>
      </c>
      <c r="G30" s="136">
        <v>2000</v>
      </c>
      <c r="H30" s="137">
        <v>0</v>
      </c>
      <c r="I30" s="137">
        <v>2000</v>
      </c>
      <c r="J30" s="137">
        <v>2000</v>
      </c>
      <c r="K30" s="137">
        <v>0</v>
      </c>
      <c r="L30" s="137">
        <v>0</v>
      </c>
      <c r="M30" s="137">
        <v>0</v>
      </c>
      <c r="N30" s="137"/>
      <c r="O30" s="136">
        <v>0</v>
      </c>
    </row>
    <row r="31" spans="1:15" ht="13.5">
      <c r="A31" s="133" t="s">
        <v>204</v>
      </c>
      <c r="B31" s="134">
        <v>30205</v>
      </c>
      <c r="C31" s="138" t="s">
        <v>233</v>
      </c>
      <c r="D31" s="135" t="s">
        <v>227</v>
      </c>
      <c r="E31" s="135" t="s">
        <v>228</v>
      </c>
      <c r="F31" s="139" t="s">
        <v>229</v>
      </c>
      <c r="G31" s="136">
        <v>9600</v>
      </c>
      <c r="H31" s="137">
        <v>0</v>
      </c>
      <c r="I31" s="137">
        <v>9600</v>
      </c>
      <c r="J31" s="137">
        <v>9600</v>
      </c>
      <c r="K31" s="137">
        <v>0</v>
      </c>
      <c r="L31" s="137">
        <v>0</v>
      </c>
      <c r="M31" s="137">
        <v>0</v>
      </c>
      <c r="N31" s="137"/>
      <c r="O31" s="136">
        <v>0</v>
      </c>
    </row>
    <row r="32" spans="1:15" ht="13.5">
      <c r="A32" s="133" t="s">
        <v>204</v>
      </c>
      <c r="B32" s="134">
        <v>30205</v>
      </c>
      <c r="C32" s="138" t="s">
        <v>233</v>
      </c>
      <c r="D32" s="135" t="s">
        <v>209</v>
      </c>
      <c r="E32" s="135" t="s">
        <v>231</v>
      </c>
      <c r="F32" s="139" t="s">
        <v>225</v>
      </c>
      <c r="G32" s="136">
        <v>20000</v>
      </c>
      <c r="H32" s="137">
        <v>0</v>
      </c>
      <c r="I32" s="137">
        <v>20000</v>
      </c>
      <c r="J32" s="137">
        <v>20000</v>
      </c>
      <c r="K32" s="137">
        <v>0</v>
      </c>
      <c r="L32" s="137">
        <v>0</v>
      </c>
      <c r="M32" s="137">
        <v>0</v>
      </c>
      <c r="N32" s="137"/>
      <c r="O32" s="136">
        <v>0</v>
      </c>
    </row>
    <row r="33" spans="1:15" ht="13.5">
      <c r="A33" s="133" t="s">
        <v>204</v>
      </c>
      <c r="B33" s="134">
        <v>30206</v>
      </c>
      <c r="C33" s="138" t="s">
        <v>234</v>
      </c>
      <c r="D33" s="135" t="s">
        <v>209</v>
      </c>
      <c r="E33" s="135" t="s">
        <v>231</v>
      </c>
      <c r="F33" s="139" t="s">
        <v>225</v>
      </c>
      <c r="G33" s="136">
        <v>180000</v>
      </c>
      <c r="H33" s="137">
        <v>0</v>
      </c>
      <c r="I33" s="137">
        <v>180000</v>
      </c>
      <c r="J33" s="137">
        <v>180000</v>
      </c>
      <c r="K33" s="137">
        <v>0</v>
      </c>
      <c r="L33" s="137">
        <v>0</v>
      </c>
      <c r="M33" s="137">
        <v>0</v>
      </c>
      <c r="N33" s="137"/>
      <c r="O33" s="136">
        <v>0</v>
      </c>
    </row>
    <row r="34" spans="1:15" ht="13.5">
      <c r="A34" s="133" t="s">
        <v>204</v>
      </c>
      <c r="B34" s="134">
        <v>30206</v>
      </c>
      <c r="C34" s="138" t="s">
        <v>234</v>
      </c>
      <c r="D34" s="135" t="s">
        <v>227</v>
      </c>
      <c r="E34" s="135" t="s">
        <v>228</v>
      </c>
      <c r="F34" s="139" t="s">
        <v>229</v>
      </c>
      <c r="G34" s="136">
        <v>28000</v>
      </c>
      <c r="H34" s="137">
        <v>0</v>
      </c>
      <c r="I34" s="137">
        <v>28000</v>
      </c>
      <c r="J34" s="137">
        <v>28000</v>
      </c>
      <c r="K34" s="137">
        <v>0</v>
      </c>
      <c r="L34" s="137">
        <v>0</v>
      </c>
      <c r="M34" s="137">
        <v>0</v>
      </c>
      <c r="N34" s="137"/>
      <c r="O34" s="136">
        <v>0</v>
      </c>
    </row>
    <row r="35" spans="1:15" ht="13.5">
      <c r="A35" s="133" t="s">
        <v>204</v>
      </c>
      <c r="B35" s="134">
        <v>30207</v>
      </c>
      <c r="C35" s="138" t="s">
        <v>235</v>
      </c>
      <c r="D35" s="135" t="s">
        <v>227</v>
      </c>
      <c r="E35" s="135" t="s">
        <v>228</v>
      </c>
      <c r="F35" s="139" t="s">
        <v>229</v>
      </c>
      <c r="G35" s="136">
        <v>12000</v>
      </c>
      <c r="H35" s="137">
        <v>0</v>
      </c>
      <c r="I35" s="137">
        <v>12000</v>
      </c>
      <c r="J35" s="137">
        <v>12000</v>
      </c>
      <c r="K35" s="137">
        <v>0</v>
      </c>
      <c r="L35" s="137">
        <v>0</v>
      </c>
      <c r="M35" s="137">
        <v>0</v>
      </c>
      <c r="N35" s="137"/>
      <c r="O35" s="136">
        <v>0</v>
      </c>
    </row>
    <row r="36" spans="1:15" ht="13.5">
      <c r="A36" s="133" t="s">
        <v>204</v>
      </c>
      <c r="B36" s="134">
        <v>30209</v>
      </c>
      <c r="C36" s="138" t="s">
        <v>236</v>
      </c>
      <c r="D36" s="135" t="s">
        <v>227</v>
      </c>
      <c r="E36" s="135" t="s">
        <v>228</v>
      </c>
      <c r="F36" s="139" t="s">
        <v>229</v>
      </c>
      <c r="G36" s="136">
        <v>1000</v>
      </c>
      <c r="H36" s="137">
        <v>0</v>
      </c>
      <c r="I36" s="137">
        <v>1000</v>
      </c>
      <c r="J36" s="137">
        <v>1000</v>
      </c>
      <c r="K36" s="137">
        <v>0</v>
      </c>
      <c r="L36" s="137">
        <v>0</v>
      </c>
      <c r="M36" s="137">
        <v>0</v>
      </c>
      <c r="N36" s="137"/>
      <c r="O36" s="136">
        <v>0</v>
      </c>
    </row>
    <row r="37" spans="1:15" ht="13.5">
      <c r="A37" s="133" t="s">
        <v>204</v>
      </c>
      <c r="B37" s="134">
        <v>30211</v>
      </c>
      <c r="C37" s="138" t="s">
        <v>237</v>
      </c>
      <c r="D37" s="135" t="s">
        <v>209</v>
      </c>
      <c r="E37" s="135" t="s">
        <v>231</v>
      </c>
      <c r="F37" s="139" t="s">
        <v>225</v>
      </c>
      <c r="G37" s="136">
        <v>33000</v>
      </c>
      <c r="H37" s="137">
        <v>0</v>
      </c>
      <c r="I37" s="137">
        <v>33000</v>
      </c>
      <c r="J37" s="137">
        <v>33000</v>
      </c>
      <c r="K37" s="137">
        <v>0</v>
      </c>
      <c r="L37" s="137">
        <v>0</v>
      </c>
      <c r="M37" s="137">
        <v>0</v>
      </c>
      <c r="N37" s="137"/>
      <c r="O37" s="136">
        <v>0</v>
      </c>
    </row>
    <row r="38" spans="1:15" ht="13.5">
      <c r="A38" s="133" t="s">
        <v>204</v>
      </c>
      <c r="B38" s="134">
        <v>30211</v>
      </c>
      <c r="C38" s="138" t="s">
        <v>237</v>
      </c>
      <c r="D38" s="135" t="s">
        <v>227</v>
      </c>
      <c r="E38" s="135" t="s">
        <v>228</v>
      </c>
      <c r="F38" s="139" t="s">
        <v>229</v>
      </c>
      <c r="G38" s="136">
        <v>30000</v>
      </c>
      <c r="H38" s="137">
        <v>0</v>
      </c>
      <c r="I38" s="137">
        <v>30000</v>
      </c>
      <c r="J38" s="137">
        <v>30000</v>
      </c>
      <c r="K38" s="137">
        <v>0</v>
      </c>
      <c r="L38" s="137">
        <v>0</v>
      </c>
      <c r="M38" s="137">
        <v>0</v>
      </c>
      <c r="N38" s="137"/>
      <c r="O38" s="136">
        <v>0</v>
      </c>
    </row>
    <row r="39" spans="1:15" ht="13.5">
      <c r="A39" s="133" t="s">
        <v>204</v>
      </c>
      <c r="B39" s="134">
        <v>30213</v>
      </c>
      <c r="C39" s="138" t="s">
        <v>238</v>
      </c>
      <c r="D39" s="135" t="s">
        <v>227</v>
      </c>
      <c r="E39" s="135" t="s">
        <v>239</v>
      </c>
      <c r="F39" s="139" t="s">
        <v>240</v>
      </c>
      <c r="G39" s="136">
        <v>2000</v>
      </c>
      <c r="H39" s="137">
        <v>0</v>
      </c>
      <c r="I39" s="137">
        <v>2000</v>
      </c>
      <c r="J39" s="137">
        <v>2000</v>
      </c>
      <c r="K39" s="137">
        <v>0</v>
      </c>
      <c r="L39" s="137">
        <v>0</v>
      </c>
      <c r="M39" s="137">
        <v>0</v>
      </c>
      <c r="N39" s="137"/>
      <c r="O39" s="136">
        <v>0</v>
      </c>
    </row>
    <row r="40" spans="1:15" ht="13.5">
      <c r="A40" s="133" t="s">
        <v>204</v>
      </c>
      <c r="B40" s="134">
        <v>30215</v>
      </c>
      <c r="C40" s="138" t="s">
        <v>241</v>
      </c>
      <c r="D40" s="135" t="s">
        <v>227</v>
      </c>
      <c r="E40" s="135" t="s">
        <v>242</v>
      </c>
      <c r="F40" s="139" t="s">
        <v>243</v>
      </c>
      <c r="G40" s="136">
        <v>3000</v>
      </c>
      <c r="H40" s="137">
        <v>0</v>
      </c>
      <c r="I40" s="137">
        <v>3000</v>
      </c>
      <c r="J40" s="137">
        <v>3000</v>
      </c>
      <c r="K40" s="137">
        <v>0</v>
      </c>
      <c r="L40" s="137">
        <v>0</v>
      </c>
      <c r="M40" s="137">
        <v>0</v>
      </c>
      <c r="N40" s="137"/>
      <c r="O40" s="136">
        <v>0</v>
      </c>
    </row>
    <row r="41" spans="1:15" ht="13.5">
      <c r="A41" s="133" t="s">
        <v>204</v>
      </c>
      <c r="B41" s="134">
        <v>30217</v>
      </c>
      <c r="C41" s="138" t="s">
        <v>244</v>
      </c>
      <c r="D41" s="135" t="s">
        <v>227</v>
      </c>
      <c r="E41" s="135" t="s">
        <v>245</v>
      </c>
      <c r="F41" s="139" t="s">
        <v>246</v>
      </c>
      <c r="G41" s="136">
        <v>2000</v>
      </c>
      <c r="H41" s="137">
        <v>0</v>
      </c>
      <c r="I41" s="137">
        <v>2000</v>
      </c>
      <c r="J41" s="137">
        <v>2000</v>
      </c>
      <c r="K41" s="137">
        <v>0</v>
      </c>
      <c r="L41" s="137">
        <v>0</v>
      </c>
      <c r="M41" s="137">
        <v>0</v>
      </c>
      <c r="N41" s="137"/>
      <c r="O41" s="136">
        <v>0</v>
      </c>
    </row>
    <row r="42" spans="1:15" ht="13.5">
      <c r="A42" s="133" t="s">
        <v>204</v>
      </c>
      <c r="B42" s="134">
        <v>30218</v>
      </c>
      <c r="C42" s="138" t="s">
        <v>247</v>
      </c>
      <c r="D42" s="135" t="s">
        <v>209</v>
      </c>
      <c r="E42" s="135" t="s">
        <v>231</v>
      </c>
      <c r="F42" s="139" t="s">
        <v>225</v>
      </c>
      <c r="G42" s="136">
        <v>160000</v>
      </c>
      <c r="H42" s="137">
        <v>0</v>
      </c>
      <c r="I42" s="137">
        <v>160000</v>
      </c>
      <c r="J42" s="137">
        <v>160000</v>
      </c>
      <c r="K42" s="137">
        <v>0</v>
      </c>
      <c r="L42" s="137">
        <v>0</v>
      </c>
      <c r="M42" s="137">
        <v>0</v>
      </c>
      <c r="N42" s="137"/>
      <c r="O42" s="136">
        <v>0</v>
      </c>
    </row>
    <row r="43" spans="1:15" ht="13.5">
      <c r="A43" s="133" t="s">
        <v>204</v>
      </c>
      <c r="B43" s="134">
        <v>30228</v>
      </c>
      <c r="C43" s="138" t="s">
        <v>248</v>
      </c>
      <c r="D43" s="135" t="s">
        <v>227</v>
      </c>
      <c r="E43" s="135" t="s">
        <v>228</v>
      </c>
      <c r="F43" s="139" t="s">
        <v>229</v>
      </c>
      <c r="G43" s="136">
        <v>33685</v>
      </c>
      <c r="H43" s="137">
        <v>0</v>
      </c>
      <c r="I43" s="137">
        <v>33685</v>
      </c>
      <c r="J43" s="137">
        <v>33685</v>
      </c>
      <c r="K43" s="137">
        <v>0</v>
      </c>
      <c r="L43" s="137">
        <v>0</v>
      </c>
      <c r="M43" s="137">
        <v>0</v>
      </c>
      <c r="N43" s="137"/>
      <c r="O43" s="136">
        <v>0</v>
      </c>
    </row>
    <row r="44" spans="1:15" ht="13.5">
      <c r="A44" s="133" t="s">
        <v>204</v>
      </c>
      <c r="B44" s="134">
        <v>30228</v>
      </c>
      <c r="C44" s="138" t="s">
        <v>248</v>
      </c>
      <c r="D44" s="135" t="s">
        <v>209</v>
      </c>
      <c r="E44" s="135" t="s">
        <v>231</v>
      </c>
      <c r="F44" s="139" t="s">
        <v>225</v>
      </c>
      <c r="G44" s="136">
        <v>79911</v>
      </c>
      <c r="H44" s="137">
        <v>0</v>
      </c>
      <c r="I44" s="137">
        <v>79911</v>
      </c>
      <c r="J44" s="137">
        <v>79911</v>
      </c>
      <c r="K44" s="137">
        <v>0</v>
      </c>
      <c r="L44" s="137">
        <v>0</v>
      </c>
      <c r="M44" s="137">
        <v>0</v>
      </c>
      <c r="N44" s="137"/>
      <c r="O44" s="136">
        <v>0</v>
      </c>
    </row>
    <row r="45" spans="1:15" ht="13.5">
      <c r="A45" s="133" t="s">
        <v>204</v>
      </c>
      <c r="B45" s="134">
        <v>30229</v>
      </c>
      <c r="C45" s="138" t="s">
        <v>249</v>
      </c>
      <c r="D45" s="135" t="s">
        <v>227</v>
      </c>
      <c r="E45" s="135" t="s">
        <v>228</v>
      </c>
      <c r="F45" s="139" t="s">
        <v>229</v>
      </c>
      <c r="G45" s="136">
        <v>13440</v>
      </c>
      <c r="H45" s="137">
        <v>0</v>
      </c>
      <c r="I45" s="137">
        <v>13440</v>
      </c>
      <c r="J45" s="137">
        <v>13440</v>
      </c>
      <c r="K45" s="137">
        <v>0</v>
      </c>
      <c r="L45" s="137">
        <v>0</v>
      </c>
      <c r="M45" s="137">
        <v>0</v>
      </c>
      <c r="N45" s="137"/>
      <c r="O45" s="136">
        <v>0</v>
      </c>
    </row>
    <row r="46" spans="1:15" ht="13.5">
      <c r="A46" s="133" t="s">
        <v>204</v>
      </c>
      <c r="B46" s="134">
        <v>30229</v>
      </c>
      <c r="C46" s="138" t="s">
        <v>249</v>
      </c>
      <c r="D46" s="135" t="s">
        <v>209</v>
      </c>
      <c r="E46" s="135" t="s">
        <v>231</v>
      </c>
      <c r="F46" s="139" t="s">
        <v>225</v>
      </c>
      <c r="G46" s="136">
        <v>26880</v>
      </c>
      <c r="H46" s="137">
        <v>0</v>
      </c>
      <c r="I46" s="137">
        <v>26880</v>
      </c>
      <c r="J46" s="137">
        <v>26880</v>
      </c>
      <c r="K46" s="137">
        <v>0</v>
      </c>
      <c r="L46" s="137">
        <v>0</v>
      </c>
      <c r="M46" s="137">
        <v>0</v>
      </c>
      <c r="N46" s="137"/>
      <c r="O46" s="136">
        <v>0</v>
      </c>
    </row>
    <row r="47" spans="1:15" ht="27">
      <c r="A47" s="133" t="s">
        <v>204</v>
      </c>
      <c r="B47" s="134">
        <v>30231</v>
      </c>
      <c r="C47" s="138" t="s">
        <v>250</v>
      </c>
      <c r="D47" s="135" t="s">
        <v>227</v>
      </c>
      <c r="E47" s="135" t="s">
        <v>251</v>
      </c>
      <c r="F47" s="139" t="s">
        <v>252</v>
      </c>
      <c r="G47" s="136">
        <v>14000</v>
      </c>
      <c r="H47" s="137">
        <v>0</v>
      </c>
      <c r="I47" s="137">
        <v>14000</v>
      </c>
      <c r="J47" s="137">
        <v>14000</v>
      </c>
      <c r="K47" s="137">
        <v>0</v>
      </c>
      <c r="L47" s="137">
        <v>0</v>
      </c>
      <c r="M47" s="137">
        <v>0</v>
      </c>
      <c r="N47" s="137"/>
      <c r="O47" s="136">
        <v>0</v>
      </c>
    </row>
    <row r="48" spans="1:15" ht="27">
      <c r="A48" s="133" t="s">
        <v>204</v>
      </c>
      <c r="B48" s="134">
        <v>30231</v>
      </c>
      <c r="C48" s="138" t="s">
        <v>250</v>
      </c>
      <c r="D48" s="135" t="s">
        <v>209</v>
      </c>
      <c r="E48" s="135" t="s">
        <v>231</v>
      </c>
      <c r="F48" s="139" t="s">
        <v>225</v>
      </c>
      <c r="G48" s="136">
        <v>190000</v>
      </c>
      <c r="H48" s="137">
        <v>0</v>
      </c>
      <c r="I48" s="137">
        <v>190000</v>
      </c>
      <c r="J48" s="137">
        <v>190000</v>
      </c>
      <c r="K48" s="137">
        <v>0</v>
      </c>
      <c r="L48" s="137">
        <v>0</v>
      </c>
      <c r="M48" s="137">
        <v>0</v>
      </c>
      <c r="N48" s="137"/>
      <c r="O48" s="136">
        <v>0</v>
      </c>
    </row>
    <row r="49" spans="1:15" ht="13.5">
      <c r="A49" s="133" t="s">
        <v>204</v>
      </c>
      <c r="B49" s="134">
        <v>30239</v>
      </c>
      <c r="C49" s="138" t="s">
        <v>253</v>
      </c>
      <c r="D49" s="135" t="s">
        <v>227</v>
      </c>
      <c r="E49" s="135" t="s">
        <v>228</v>
      </c>
      <c r="F49" s="139" t="s">
        <v>229</v>
      </c>
      <c r="G49" s="136">
        <v>145800</v>
      </c>
      <c r="H49" s="137">
        <v>0</v>
      </c>
      <c r="I49" s="137">
        <v>145800</v>
      </c>
      <c r="J49" s="137">
        <v>145800</v>
      </c>
      <c r="K49" s="137">
        <v>0</v>
      </c>
      <c r="L49" s="137">
        <v>0</v>
      </c>
      <c r="M49" s="137">
        <v>0</v>
      </c>
      <c r="N49" s="137"/>
      <c r="O49" s="136">
        <v>0</v>
      </c>
    </row>
    <row r="50" spans="1:15" ht="27">
      <c r="A50" s="133" t="s">
        <v>204</v>
      </c>
      <c r="B50" s="134">
        <v>30299</v>
      </c>
      <c r="C50" s="138" t="s">
        <v>254</v>
      </c>
      <c r="D50" s="135" t="s">
        <v>209</v>
      </c>
      <c r="E50" s="135" t="s">
        <v>231</v>
      </c>
      <c r="F50" s="139" t="s">
        <v>225</v>
      </c>
      <c r="G50" s="136">
        <v>3140000</v>
      </c>
      <c r="H50" s="137">
        <v>0</v>
      </c>
      <c r="I50" s="137">
        <v>3140000</v>
      </c>
      <c r="J50" s="137">
        <v>3140000</v>
      </c>
      <c r="K50" s="137">
        <v>0</v>
      </c>
      <c r="L50" s="137">
        <v>0</v>
      </c>
      <c r="M50" s="137">
        <v>0</v>
      </c>
      <c r="N50" s="137"/>
      <c r="O50" s="136">
        <v>0</v>
      </c>
    </row>
    <row r="51" spans="1:15" ht="27">
      <c r="A51" s="133" t="s">
        <v>204</v>
      </c>
      <c r="B51" s="134">
        <v>30299</v>
      </c>
      <c r="C51" s="138" t="s">
        <v>254</v>
      </c>
      <c r="D51" s="135" t="s">
        <v>227</v>
      </c>
      <c r="E51" s="135" t="s">
        <v>255</v>
      </c>
      <c r="F51" s="139" t="s">
        <v>256</v>
      </c>
      <c r="G51" s="136">
        <v>17161700</v>
      </c>
      <c r="H51" s="137">
        <v>0</v>
      </c>
      <c r="I51" s="137">
        <v>10190600</v>
      </c>
      <c r="J51" s="137">
        <v>9425600</v>
      </c>
      <c r="K51" s="137">
        <v>0</v>
      </c>
      <c r="L51" s="137">
        <v>0</v>
      </c>
      <c r="M51" s="137">
        <v>6971100</v>
      </c>
      <c r="N51" s="137">
        <v>0</v>
      </c>
      <c r="O51" s="136">
        <v>0</v>
      </c>
    </row>
    <row r="52" spans="1:15" ht="13.5">
      <c r="A52" s="133">
        <v>303</v>
      </c>
      <c r="B52" s="134"/>
      <c r="C52" s="138" t="s">
        <v>57</v>
      </c>
      <c r="D52" s="135"/>
      <c r="E52" s="135"/>
      <c r="F52" s="139"/>
      <c r="G52" s="136">
        <f t="shared" ref="G52:O52" si="3">SUM(G53:G55)</f>
        <v>7262253</v>
      </c>
      <c r="H52" s="137">
        <f t="shared" si="3"/>
        <v>0</v>
      </c>
      <c r="I52" s="137">
        <f t="shared" si="3"/>
        <v>4207253</v>
      </c>
      <c r="J52" s="137">
        <f t="shared" si="3"/>
        <v>4207253</v>
      </c>
      <c r="K52" s="137">
        <f t="shared" si="3"/>
        <v>0</v>
      </c>
      <c r="L52" s="137">
        <f t="shared" si="3"/>
        <v>0</v>
      </c>
      <c r="M52" s="137">
        <f t="shared" si="3"/>
        <v>3055000</v>
      </c>
      <c r="N52" s="137">
        <f t="shared" si="3"/>
        <v>0</v>
      </c>
      <c r="O52" s="136">
        <f t="shared" si="3"/>
        <v>0</v>
      </c>
    </row>
    <row r="53" spans="1:15" ht="13.5">
      <c r="A53" s="133" t="s">
        <v>204</v>
      </c>
      <c r="B53" s="134">
        <v>30305</v>
      </c>
      <c r="C53" s="138" t="s">
        <v>257</v>
      </c>
      <c r="D53" s="135" t="s">
        <v>258</v>
      </c>
      <c r="E53" s="135" t="s">
        <v>259</v>
      </c>
      <c r="F53" s="139" t="s">
        <v>260</v>
      </c>
      <c r="G53" s="136">
        <v>189108</v>
      </c>
      <c r="H53" s="137">
        <v>0</v>
      </c>
      <c r="I53" s="137">
        <v>189108</v>
      </c>
      <c r="J53" s="137">
        <v>189108</v>
      </c>
      <c r="K53" s="137">
        <v>0</v>
      </c>
      <c r="L53" s="137">
        <v>0</v>
      </c>
      <c r="M53" s="137">
        <v>0</v>
      </c>
      <c r="N53" s="137"/>
      <c r="O53" s="136">
        <v>0</v>
      </c>
    </row>
    <row r="54" spans="1:15" ht="13.5">
      <c r="A54" s="133" t="s">
        <v>204</v>
      </c>
      <c r="B54" s="134">
        <v>30309</v>
      </c>
      <c r="C54" s="138" t="s">
        <v>261</v>
      </c>
      <c r="D54" s="135" t="s">
        <v>258</v>
      </c>
      <c r="E54" s="135" t="s">
        <v>259</v>
      </c>
      <c r="F54" s="139" t="s">
        <v>260</v>
      </c>
      <c r="G54" s="136">
        <v>2076185</v>
      </c>
      <c r="H54" s="137">
        <v>0</v>
      </c>
      <c r="I54" s="137">
        <v>2076185</v>
      </c>
      <c r="J54" s="137">
        <v>2076185</v>
      </c>
      <c r="K54" s="137">
        <v>0</v>
      </c>
      <c r="L54" s="137">
        <v>0</v>
      </c>
      <c r="M54" s="137">
        <v>0</v>
      </c>
      <c r="N54" s="137"/>
      <c r="O54" s="136">
        <v>0</v>
      </c>
    </row>
    <row r="55" spans="1:15" ht="27">
      <c r="A55" s="133" t="s">
        <v>204</v>
      </c>
      <c r="B55" s="134">
        <v>30399</v>
      </c>
      <c r="C55" s="138" t="s">
        <v>262</v>
      </c>
      <c r="D55" s="135" t="s">
        <v>258</v>
      </c>
      <c r="E55" s="135" t="s">
        <v>263</v>
      </c>
      <c r="F55" s="139" t="s">
        <v>264</v>
      </c>
      <c r="G55" s="136">
        <v>4996960</v>
      </c>
      <c r="H55" s="137">
        <v>0</v>
      </c>
      <c r="I55" s="137">
        <v>1941960</v>
      </c>
      <c r="J55" s="137">
        <v>1941960</v>
      </c>
      <c r="K55" s="137">
        <v>0</v>
      </c>
      <c r="L55" s="137">
        <v>0</v>
      </c>
      <c r="M55" s="137">
        <v>3055000</v>
      </c>
      <c r="N55" s="137"/>
      <c r="O55" s="136">
        <v>0</v>
      </c>
    </row>
    <row r="56" spans="1:15" ht="13.5">
      <c r="A56" s="133">
        <v>307</v>
      </c>
      <c r="B56" s="134"/>
      <c r="C56" s="138" t="s">
        <v>265</v>
      </c>
      <c r="D56" s="135"/>
      <c r="E56" s="135"/>
      <c r="F56" s="139"/>
      <c r="G56" s="136">
        <f t="shared" ref="G56:O56" si="4">G57</f>
        <v>70000</v>
      </c>
      <c r="H56" s="137">
        <f t="shared" si="4"/>
        <v>0</v>
      </c>
      <c r="I56" s="137">
        <f t="shared" si="4"/>
        <v>70000</v>
      </c>
      <c r="J56" s="137">
        <f t="shared" si="4"/>
        <v>70000</v>
      </c>
      <c r="K56" s="137">
        <f t="shared" si="4"/>
        <v>0</v>
      </c>
      <c r="L56" s="137">
        <f t="shared" si="4"/>
        <v>0</v>
      </c>
      <c r="M56" s="137">
        <f t="shared" si="4"/>
        <v>0</v>
      </c>
      <c r="N56" s="137">
        <f t="shared" si="4"/>
        <v>0</v>
      </c>
      <c r="O56" s="136">
        <f t="shared" si="4"/>
        <v>0</v>
      </c>
    </row>
    <row r="57" spans="1:15" ht="13.5">
      <c r="A57" s="133" t="s">
        <v>204</v>
      </c>
      <c r="B57" s="134">
        <v>30702</v>
      </c>
      <c r="C57" s="138" t="s">
        <v>266</v>
      </c>
      <c r="D57" s="135" t="s">
        <v>267</v>
      </c>
      <c r="E57" s="135" t="s">
        <v>268</v>
      </c>
      <c r="F57" s="139" t="s">
        <v>269</v>
      </c>
      <c r="G57" s="136">
        <v>70000</v>
      </c>
      <c r="H57" s="137">
        <v>0</v>
      </c>
      <c r="I57" s="137">
        <v>70000</v>
      </c>
      <c r="J57" s="137">
        <v>70000</v>
      </c>
      <c r="K57" s="137">
        <v>0</v>
      </c>
      <c r="L57" s="137">
        <v>0</v>
      </c>
      <c r="M57" s="137">
        <v>0</v>
      </c>
      <c r="N57" s="137"/>
      <c r="O57" s="136">
        <v>0</v>
      </c>
    </row>
    <row r="58" spans="1:15" ht="13.5">
      <c r="A58" s="133">
        <v>399</v>
      </c>
      <c r="B58" s="134"/>
      <c r="C58" s="138" t="s">
        <v>270</v>
      </c>
      <c r="D58" s="135"/>
      <c r="E58" s="135"/>
      <c r="F58" s="139"/>
      <c r="G58" s="136">
        <f t="shared" ref="G58:O58" si="5">G59</f>
        <v>1890000</v>
      </c>
      <c r="H58" s="137">
        <f t="shared" si="5"/>
        <v>0</v>
      </c>
      <c r="I58" s="137">
        <f t="shared" si="5"/>
        <v>1890000</v>
      </c>
      <c r="J58" s="137">
        <f t="shared" si="5"/>
        <v>1890000</v>
      </c>
      <c r="K58" s="137">
        <f t="shared" si="5"/>
        <v>0</v>
      </c>
      <c r="L58" s="137">
        <f t="shared" si="5"/>
        <v>0</v>
      </c>
      <c r="M58" s="137">
        <f t="shared" si="5"/>
        <v>0</v>
      </c>
      <c r="N58" s="137">
        <f t="shared" si="5"/>
        <v>0</v>
      </c>
      <c r="O58" s="136">
        <f t="shared" si="5"/>
        <v>0</v>
      </c>
    </row>
    <row r="59" spans="1:15" ht="13.5">
      <c r="A59" s="133" t="s">
        <v>204</v>
      </c>
      <c r="B59" s="134">
        <v>39999</v>
      </c>
      <c r="C59" s="138" t="s">
        <v>271</v>
      </c>
      <c r="D59" s="135" t="s">
        <v>272</v>
      </c>
      <c r="E59" s="135" t="s">
        <v>273</v>
      </c>
      <c r="F59" s="139" t="s">
        <v>270</v>
      </c>
      <c r="G59" s="136">
        <v>1890000</v>
      </c>
      <c r="H59" s="137">
        <v>0</v>
      </c>
      <c r="I59" s="137">
        <v>1890000</v>
      </c>
      <c r="J59" s="137">
        <v>1890000</v>
      </c>
      <c r="K59" s="137">
        <v>0</v>
      </c>
      <c r="L59" s="137">
        <v>0</v>
      </c>
      <c r="M59" s="137">
        <v>0</v>
      </c>
      <c r="N59" s="137"/>
      <c r="O59" s="136">
        <v>0</v>
      </c>
    </row>
  </sheetData>
  <sheetProtection formatCells="0" formatColumns="0" formatRows="0"/>
  <mergeCells count="11">
    <mergeCell ref="A3:C3"/>
    <mergeCell ref="L4:L5"/>
    <mergeCell ref="M4:M5"/>
    <mergeCell ref="N4:N5"/>
    <mergeCell ref="O4:O5"/>
    <mergeCell ref="A4:C4"/>
    <mergeCell ref="D4:F4"/>
    <mergeCell ref="G4:G5"/>
    <mergeCell ref="H4:H5"/>
    <mergeCell ref="I4:J4"/>
    <mergeCell ref="K4:K5"/>
  </mergeCells>
  <phoneticPr fontId="2" type="noConversion"/>
  <pageMargins left="0.98425196850393704" right="0.74803149606299213" top="0.98425196850393704" bottom="0.98425196850393704" header="0.51181102362204722" footer="0.51181102362204722"/>
  <pageSetup paperSize="8" scale="39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D10" sqref="D10"/>
    </sheetView>
  </sheetViews>
  <sheetFormatPr defaultRowHeight="13.5"/>
  <cols>
    <col min="1" max="1" width="36.75" customWidth="1"/>
    <col min="2" max="2" width="23.5" customWidth="1"/>
    <col min="3" max="3" width="25.625" customWidth="1"/>
    <col min="4" max="4" width="21.625" customWidth="1"/>
  </cols>
  <sheetData>
    <row r="1" spans="1:4">
      <c r="A1" s="145"/>
      <c r="B1" s="145"/>
      <c r="C1" s="145"/>
      <c r="D1" s="146" t="s">
        <v>294</v>
      </c>
    </row>
    <row r="2" spans="1:4" ht="25.5">
      <c r="A2" s="216" t="s">
        <v>295</v>
      </c>
      <c r="B2" s="216"/>
      <c r="C2" s="216"/>
      <c r="D2" s="216"/>
    </row>
    <row r="3" spans="1:4" ht="14.25">
      <c r="A3" s="147" t="s">
        <v>296</v>
      </c>
      <c r="B3" s="145"/>
      <c r="C3" s="145"/>
      <c r="D3" s="148" t="s">
        <v>314</v>
      </c>
    </row>
    <row r="4" spans="1:4" ht="14.25">
      <c r="A4" s="149" t="s">
        <v>7</v>
      </c>
      <c r="B4" s="150" t="s">
        <v>297</v>
      </c>
      <c r="C4" s="149" t="s">
        <v>298</v>
      </c>
      <c r="D4" s="149" t="s">
        <v>299</v>
      </c>
    </row>
    <row r="5" spans="1:4" ht="21.75" customHeight="1">
      <c r="A5" s="149" t="s">
        <v>300</v>
      </c>
      <c r="B5" s="159">
        <v>90000</v>
      </c>
      <c r="C5" s="159">
        <v>90000</v>
      </c>
      <c r="D5" s="160">
        <f>(B5-C5)/C5</f>
        <v>0</v>
      </c>
    </row>
    <row r="6" spans="1:4" ht="21.75" customHeight="1">
      <c r="A6" s="151" t="s">
        <v>301</v>
      </c>
      <c r="B6" s="159"/>
      <c r="C6" s="161"/>
      <c r="D6" s="160"/>
    </row>
    <row r="7" spans="1:4" ht="21.75" customHeight="1">
      <c r="A7" s="151" t="s">
        <v>302</v>
      </c>
      <c r="B7" s="159">
        <v>39000</v>
      </c>
      <c r="C7" s="161">
        <v>39000</v>
      </c>
      <c r="D7" s="160">
        <f>(B7-C7)/C7</f>
        <v>0</v>
      </c>
    </row>
    <row r="8" spans="1:4" ht="21.75" customHeight="1">
      <c r="A8" s="151" t="s">
        <v>303</v>
      </c>
      <c r="B8" s="159">
        <v>51000</v>
      </c>
      <c r="C8" s="159">
        <v>51000</v>
      </c>
      <c r="D8" s="160">
        <f t="shared" ref="D7:D10" si="0">(B8-C8)/C8</f>
        <v>0</v>
      </c>
    </row>
    <row r="9" spans="1:4" ht="21.75" customHeight="1">
      <c r="A9" s="151" t="s">
        <v>304</v>
      </c>
      <c r="B9" s="159">
        <v>51000</v>
      </c>
      <c r="C9" s="161">
        <v>51000</v>
      </c>
      <c r="D9" s="160">
        <f t="shared" si="0"/>
        <v>0</v>
      </c>
    </row>
    <row r="10" spans="1:4" ht="21.75" customHeight="1">
      <c r="A10" s="151" t="s">
        <v>305</v>
      </c>
      <c r="B10" s="152"/>
      <c r="C10" s="151"/>
      <c r="D10" s="160"/>
    </row>
    <row r="11" spans="1:4" ht="96" customHeight="1">
      <c r="A11" s="217" t="s">
        <v>306</v>
      </c>
      <c r="B11" s="217"/>
      <c r="C11" s="217"/>
      <c r="D11" s="217"/>
    </row>
  </sheetData>
  <sheetProtection formatCells="0" formatColumns="0" formatRows="0"/>
  <mergeCells count="2">
    <mergeCell ref="A2:D2"/>
    <mergeCell ref="A11:D11"/>
  </mergeCells>
  <phoneticPr fontId="2" type="noConversion"/>
  <pageMargins left="1.3779527559055118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A1" s="140"/>
      <c r="B1" s="140"/>
      <c r="C1" s="140"/>
      <c r="D1" s="140"/>
      <c r="E1" s="140"/>
      <c r="F1" s="140"/>
      <c r="G1" s="140"/>
      <c r="H1" s="140"/>
      <c r="I1" s="140"/>
      <c r="J1" s="141" t="s">
        <v>275</v>
      </c>
    </row>
    <row r="2" spans="1:10" ht="25.5" customHeight="1">
      <c r="A2" s="218" t="s">
        <v>276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3.5" customHeight="1">
      <c r="A3" s="185" t="s">
        <v>135</v>
      </c>
      <c r="B3" s="186"/>
      <c r="C3" s="142"/>
      <c r="D3" s="142"/>
      <c r="E3" s="142"/>
      <c r="F3" s="142"/>
      <c r="G3" s="142"/>
      <c r="H3" s="142"/>
      <c r="I3" s="142"/>
      <c r="J3" s="141" t="s">
        <v>277</v>
      </c>
    </row>
    <row r="4" spans="1:10" ht="27" customHeight="1">
      <c r="A4" s="205" t="s">
        <v>278</v>
      </c>
      <c r="B4" s="205" t="s">
        <v>279</v>
      </c>
      <c r="C4" s="205" t="s">
        <v>52</v>
      </c>
      <c r="D4" s="202" t="s">
        <v>55</v>
      </c>
      <c r="E4" s="203"/>
      <c r="F4" s="203"/>
      <c r="G4" s="204"/>
      <c r="H4" s="202" t="s">
        <v>280</v>
      </c>
      <c r="I4" s="203"/>
      <c r="J4" s="204"/>
    </row>
    <row r="5" spans="1:10" ht="27" customHeight="1">
      <c r="A5" s="205"/>
      <c r="B5" s="205"/>
      <c r="C5" s="205"/>
      <c r="D5" s="143" t="s">
        <v>9</v>
      </c>
      <c r="E5" s="143" t="s">
        <v>56</v>
      </c>
      <c r="F5" s="143" t="s">
        <v>57</v>
      </c>
      <c r="G5" s="143" t="s">
        <v>225</v>
      </c>
      <c r="H5" s="143" t="s">
        <v>9</v>
      </c>
      <c r="I5" s="143" t="s">
        <v>281</v>
      </c>
      <c r="J5" s="143" t="s">
        <v>282</v>
      </c>
    </row>
    <row r="6" spans="1:10" s="126" customFormat="1" ht="14.25" customHeight="1">
      <c r="A6" s="128"/>
      <c r="B6" s="131"/>
      <c r="C6" s="129"/>
      <c r="D6" s="124"/>
      <c r="E6" s="124"/>
      <c r="F6" s="124"/>
      <c r="G6" s="124"/>
      <c r="H6" s="124"/>
      <c r="I6" s="124"/>
      <c r="J6" s="124"/>
    </row>
    <row r="7" spans="1:10" ht="13.5" customHeight="1">
      <c r="A7" s="142"/>
      <c r="B7" s="142"/>
      <c r="C7" s="142"/>
      <c r="D7" s="142"/>
      <c r="E7" s="142"/>
      <c r="F7" s="142"/>
      <c r="G7" s="142"/>
      <c r="H7" s="142"/>
      <c r="I7" s="142"/>
      <c r="J7" s="142"/>
    </row>
  </sheetData>
  <sheetProtection formatCells="0" formatColumns="0" formatRows="0"/>
  <mergeCells count="7">
    <mergeCell ref="A2:J2"/>
    <mergeCell ref="A3:B3"/>
    <mergeCell ref="A4:A5"/>
    <mergeCell ref="B4:B5"/>
    <mergeCell ref="C4:C5"/>
    <mergeCell ref="D4:G4"/>
    <mergeCell ref="H4:J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12" sqref="A12"/>
    </sheetView>
  </sheetViews>
  <sheetFormatPr defaultRowHeight="13.5"/>
  <cols>
    <col min="1" max="5" width="26.875" customWidth="1"/>
  </cols>
  <sheetData>
    <row r="1" spans="1:5">
      <c r="A1" s="153"/>
      <c r="B1" s="153"/>
      <c r="C1" s="153"/>
      <c r="D1" s="153"/>
      <c r="E1" s="154" t="s">
        <v>307</v>
      </c>
    </row>
    <row r="2" spans="1:5" ht="25.5">
      <c r="A2" s="219" t="s">
        <v>308</v>
      </c>
      <c r="B2" s="219"/>
      <c r="C2" s="219"/>
      <c r="D2" s="219"/>
      <c r="E2" s="219"/>
    </row>
    <row r="3" spans="1:5">
      <c r="A3" s="157"/>
      <c r="B3" s="156"/>
      <c r="C3" s="156"/>
      <c r="D3" s="156"/>
      <c r="E3" s="155" t="s">
        <v>277</v>
      </c>
    </row>
    <row r="4" spans="1:5">
      <c r="A4" s="220" t="s">
        <v>309</v>
      </c>
      <c r="B4" s="220" t="s">
        <v>310</v>
      </c>
      <c r="C4" s="220" t="s">
        <v>311</v>
      </c>
      <c r="D4" s="220" t="s">
        <v>312</v>
      </c>
      <c r="E4" s="220" t="s">
        <v>313</v>
      </c>
    </row>
    <row r="5" spans="1:5">
      <c r="A5" s="221"/>
      <c r="B5" s="221"/>
      <c r="C5" s="221"/>
      <c r="D5" s="221"/>
      <c r="E5" s="221"/>
    </row>
    <row r="6" spans="1:5" ht="45" customHeight="1">
      <c r="A6" s="158"/>
      <c r="B6" s="158"/>
      <c r="C6" s="158"/>
      <c r="D6" s="158"/>
      <c r="E6" s="158"/>
    </row>
  </sheetData>
  <mergeCells count="6">
    <mergeCell ref="A2:E2"/>
    <mergeCell ref="A4:A5"/>
    <mergeCell ref="B4:B5"/>
    <mergeCell ref="C4:C5"/>
    <mergeCell ref="D4:D5"/>
    <mergeCell ref="E4:E5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cp:lastPrinted>2021-06-07T01:28:28Z</cp:lastPrinted>
  <dcterms:created xsi:type="dcterms:W3CDTF">2019-12-04T08:27:40Z</dcterms:created>
  <dcterms:modified xsi:type="dcterms:W3CDTF">2021-06-07T07:11:42Z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1051568</vt:i4>
  </property>
</Properties>
</file>